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45" windowWidth="14805" windowHeight="7470" activeTab="0"/>
  </bookViews>
  <sheets>
    <sheet name="Лист1" sheetId="1" r:id="rId1"/>
  </sheets>
  <definedNames>
    <definedName name="_xlnm._FilterDatabase" localSheetId="0" hidden="1">'Лист1'!$A$9:$L$83</definedName>
    <definedName name="_xlnm.Print_Area" localSheetId="0">'Лист1'!$A$1:$L$83</definedName>
  </definedNames>
  <calcPr fullCalcOnLoad="1"/>
</workbook>
</file>

<file path=xl/sharedStrings.xml><?xml version="1.0" encoding="utf-8"?>
<sst xmlns="http://schemas.openxmlformats.org/spreadsheetml/2006/main" count="418" uniqueCount="221">
  <si>
    <t>Администрация Аксайского городского поселения</t>
  </si>
  <si>
    <t xml:space="preserve">№ п/п </t>
  </si>
  <si>
    <t xml:space="preserve">Наименование подпрограммы, основоного мероприятия, мероприятия программы , контрольного события программы </t>
  </si>
  <si>
    <t>Ответственный исполниель (заместитель руководителя  ОИВ/ФИО)</t>
  </si>
  <si>
    <t xml:space="preserve">Срок реализации (дата ) </t>
  </si>
  <si>
    <t xml:space="preserve">Ожидаемый результат (краткое описание) </t>
  </si>
  <si>
    <t>Объем расходов &lt;*&gt; (тыс.руб)</t>
  </si>
  <si>
    <t>всего</t>
  </si>
  <si>
    <t xml:space="preserve">областной бюджет </t>
  </si>
  <si>
    <t xml:space="preserve">федеральный бюджет </t>
  </si>
  <si>
    <t xml:space="preserve">местный бюджет </t>
  </si>
  <si>
    <t xml:space="preserve">внебюджетные источники </t>
  </si>
  <si>
    <t>Мероприятия по проведению городского конкурса</t>
  </si>
  <si>
    <t>Расходы на поощрение победителей по итогам конкурса(специальные расходы)</t>
  </si>
  <si>
    <t>Валка и формовочная обрезка зеленых насаждений, находящихся в неудовлетворительном состоянии</t>
  </si>
  <si>
    <t>Мероприятия по валке и формовочной обрезке деревьев</t>
  </si>
  <si>
    <t>Предоставление субсидии управляющим организациям, ТСЖ, ЖСК, жилищным или иным специализированным потребительским кооперативам из  местного бюджета на проведение валки и формовочной обрезке зеленых насаждений.</t>
  </si>
  <si>
    <t>Устройство контейнерных площадок для сбора твердых бытовых отходов с установкой контейнеров</t>
  </si>
  <si>
    <t>Приобритение контейнеров</t>
  </si>
  <si>
    <t>Предоставление субсидии управляющим организациям, ТСЖ, ЖСК, жилищным или иным специализированным потребительским кооперативам из  местного бюджета на устройство контейнерных площадок в многоквартирных домах</t>
  </si>
  <si>
    <t>Предоставление субсидии управляющим организациям, ТСЖ, ЖСК, жилищным или иным специализированным потребительским кооперативам из  местного бюджета на обустройство детских игровых комплексов.</t>
  </si>
  <si>
    <t xml:space="preserve">Предоставление субсидии управляющим организациям, ТСЖ, ЖСК, жилищным или иным специализированным потребительским кооперативам из  местного бюджета на ремонт и капитальный ремонт внутриквартальных проездов и дворовых территорий, в том числе на разработку ПСД </t>
  </si>
  <si>
    <t>Расходы на обеспечение деятельности (оказание услуг) МКУ "Благоустройство и ЖКХ"</t>
  </si>
  <si>
    <t>Иные расходы на обеспечение деятельности (оказание услуг) МКУ "Благоустройство и ЖКХ"</t>
  </si>
  <si>
    <t xml:space="preserve">Итого по муниципальной программе </t>
  </si>
  <si>
    <t>Х</t>
  </si>
  <si>
    <t>Приложение №1 к постановлению Главы Администрации</t>
  </si>
  <si>
    <t>Аксайского городского посленеия</t>
  </si>
  <si>
    <t>Заместитель Главы Администрации Аксайского городского поселения А.М.Агрызков</t>
  </si>
  <si>
    <t xml:space="preserve">Заместитель Главы Администрации Аксайского городского поселения А.М.Агрызков </t>
  </si>
  <si>
    <t>Проведение капитального ремонта в многоквартирных домах</t>
  </si>
  <si>
    <t>Ликвидация многоквартирного аварийного жилищного фонда</t>
  </si>
  <si>
    <t>Приобретение жилых помещений у лиц, не являющихся застройщиками</t>
  </si>
  <si>
    <t>Приобретение жилых помещений у лиц, не являющихся застройщиками. Выкуп жилых помещений у собственников</t>
  </si>
  <si>
    <t>Улучшение состояния  жилищно-коммунального хозяйства Аксайского городского поселения;повышение качества и надежности жилищно-коммунального хозяйства на территории Аксайского городского поселения</t>
  </si>
  <si>
    <t>Улучшение состояния  жилищно-коммунального хозяйства Аксайского городского поселения</t>
  </si>
  <si>
    <t>Проведение капитального ремонта многоквартирных домов и замена лифтов, отработавших нормативный срок службы;сокращение объемов жилищного фонда, требующих проведение капитального ремонта, а также лифтов, нормативный срок службы которых истек.</t>
  </si>
  <si>
    <t xml:space="preserve">Проведение выборочного капитального ремонта многоквартирных домов с предоставлением субсидии из местного бюджета </t>
  </si>
  <si>
    <t>Ремонт объектов жилищного и коммунального хозяйства;</t>
  </si>
  <si>
    <t>Приведение в качественное состояние элементов коммунального хозяйства</t>
  </si>
  <si>
    <t>Повышение эффективности работы жилищно-коммунального хозяйства</t>
  </si>
  <si>
    <t>Повышение надежности работы инженерной инфраструктуры</t>
  </si>
  <si>
    <t>Проведение технадзора при ремонте элементов коммунального хозяйства</t>
  </si>
  <si>
    <t>Информационное сопровождение для формирования сведений, необходимых для подготовки статистической отчетности</t>
  </si>
  <si>
    <t>Проведение городского конкурса</t>
  </si>
  <si>
    <t xml:space="preserve"> Строительство новых объектов благоустройства;
Повышение уровня озеленения и эстетичности населенных пунктов, расположенных на территории городского поселения;
Повышение уровня комфортности и чистоты в населенных пунктах, расположенных на территории городского поселения.
</t>
  </si>
  <si>
    <t>Заместитель Главы Администрации Аксайского городского поселения А.М.Агрызков, начальник  МКУ АГП "Благоустройство и ЖКХ" Бобков Д.А.</t>
  </si>
  <si>
    <t>Начальник  МКУ АГП "Благоустройство и ЖКХ" Бобков Д.А.</t>
  </si>
  <si>
    <t>Заместитель Главы Администрации Аксайского городского поселения А.М. Агрызков, начальник отдела технического надзора А.С. Куленок МКУ АГП "Благоустройство и ЖКХ"</t>
  </si>
  <si>
    <t>Повышение уровня комфортности и чистоты в населенных пунктах, расположенных на территории городского поселения.</t>
  </si>
  <si>
    <t>Повышение уровня озеленения и эстетичности населенных пунктов, расположенных на территории городского поселения;</t>
  </si>
  <si>
    <t xml:space="preserve">Повышение уровня комфортности </t>
  </si>
  <si>
    <t>Праздничное оформление города</t>
  </si>
  <si>
    <t>Занятость подростоков</t>
  </si>
  <si>
    <t>Организация мероприятий по перевозке тел умерших в морг</t>
  </si>
  <si>
    <t>Повышение уровня  эстетичности населенных пунктов</t>
  </si>
  <si>
    <t>Повышение уровня  эстетичности внутридворовых территорий</t>
  </si>
  <si>
    <t>Приобретение контейнеров</t>
  </si>
  <si>
    <t>Приобретение контейнеров, установка контейнеров, устройство контейнерных площадок, устройство твердого основания контейнерных площадок с уклоном в сторону проезжей части, установка ограждения площадок;</t>
  </si>
  <si>
    <t>Устройство твердого основания контейнерных площадок с уклоном в сторону проезжей части, установка ограждения площадок;</t>
  </si>
  <si>
    <t>Обустройство детских игровых комплексов, отвечающих стандартам безопасности и эксплуатации</t>
  </si>
  <si>
    <t>Формирование общегородской инфраструктуры, способствующей эстетическому воспитанию подрастающего поколения, сохранению и укреплению их здоровья;</t>
  </si>
  <si>
    <t>Придания городским дворовым территориям современного облика</t>
  </si>
  <si>
    <t>8 отремонтированных  внутриквартальных проездов и дворовых территорий</t>
  </si>
  <si>
    <t>Ремонт внутриквартальных проездов и дворовых территорий</t>
  </si>
  <si>
    <t xml:space="preserve">содержание учреждения, выплата заработной платы и оплата хозяйственных нужд учреждения,для максимизации качества выполняемой работы </t>
  </si>
  <si>
    <t>содержание учреждения, выплата заработной платы и оплата хозяйственных нужд учреждения</t>
  </si>
  <si>
    <t xml:space="preserve">Повышение удовлетворенности населения Аксайского городского поселения уровнем жилищно-коммунального обслуживания;
Обеспечение безопасных и благоприятных условий проживания граждан в многоквартирных домах;
Улучшение санитарного и эстетического состояния территории Аксайского городского поселения;
Поддержание единого архитектурного облика Аксайского городского поселения;
Выполнение обязательств по переселению граждан из аварийного жилищного фонда.
</t>
  </si>
  <si>
    <t>Проведение капремонта в многоквартирных домах</t>
  </si>
  <si>
    <t>Расселение жителей</t>
  </si>
  <si>
    <t>Контрольное событие программы.                           Приведение в качественное состояние элементов коммунального хозяйства</t>
  </si>
  <si>
    <t>Отремонтированные объекты жилищного и коммунального хозяйства;</t>
  </si>
  <si>
    <t>Контрольное событие программы.          Информационное сопровождение.</t>
  </si>
  <si>
    <t>Заключение лицензионного договора с казенным предприятием РО "Информационна база ЖКХ"</t>
  </si>
  <si>
    <t xml:space="preserve">Контрольное событие программы.          Городской конкурс </t>
  </si>
  <si>
    <t xml:space="preserve">Контрольное событие программы.       Предоставление субсидий. </t>
  </si>
  <si>
    <t xml:space="preserve">Контрольное событие программы.         Предоставление субсидий. </t>
  </si>
  <si>
    <t>Валка и формовочная обрезка зеленых насаждений, находящихся в неудовлетворительном состоянии;</t>
  </si>
  <si>
    <t>Контрольное событие программ.            Предоставление субсидий.</t>
  </si>
  <si>
    <t>100% уровень освоения денежных средств, выделенных на реализацию мероприятия.</t>
  </si>
  <si>
    <t xml:space="preserve">Контрольное событие программы.          Финансовое обеспечение МКУ. </t>
  </si>
  <si>
    <t>Мероприятие. Выкуп жилых помещений у собственников</t>
  </si>
  <si>
    <t>Рзаботка ПСД на строительство, реконструкцию, капитальный ремонт муниципальных объектов</t>
  </si>
  <si>
    <t>Основное мероприятие. Взносы на кпитальный ремонт общего имущества в многоквартирных домах (за муниципальную собственность)</t>
  </si>
  <si>
    <t>Взносы на кпитальный ремонт общего имущества в многоквартирных домах (за муниципальную собственность)</t>
  </si>
  <si>
    <t>Обеспечение реализации подпрограммы</t>
  </si>
  <si>
    <t>Приобретение специальной техники</t>
  </si>
  <si>
    <t>Реконструкция и строительство новых объектов благоустройства</t>
  </si>
  <si>
    <t>Создание, реконструкция объектов благоустройства (строительство скверов), ПСД</t>
  </si>
  <si>
    <t>5 обустроенных детских игровых комплексов</t>
  </si>
  <si>
    <t>Улучшение технического и санитарного состояния многоквартирных домов и придомовых территорий</t>
  </si>
  <si>
    <t>Подпрограмма 1</t>
  </si>
  <si>
    <t xml:space="preserve"> Капитальный ремонт многоквартирных домов ( далее МКД), энергоаудит</t>
  </si>
  <si>
    <t xml:space="preserve">1.1.2. Мероприятие   </t>
  </si>
  <si>
    <t>1.1.1. Мероприятие</t>
  </si>
  <si>
    <t xml:space="preserve">1.1.Основное мероприятие </t>
  </si>
  <si>
    <t>Подпрограмма 2</t>
  </si>
  <si>
    <t>Переселение граждан из жилищного фонда, признанного непригодным для проживания, аварийным и подлежащим сносу</t>
  </si>
  <si>
    <t>2.1.Основное мероприятие</t>
  </si>
  <si>
    <t>Мероприятия по переселению граждан из  многоквартирного аварийного жилищного фонда, признанного непригодным для проживания, аварийным и подлежащим сносу или реконструкции</t>
  </si>
  <si>
    <t>2.1.1. Мероприятие</t>
  </si>
  <si>
    <t>2.1.2. Мероприятие</t>
  </si>
  <si>
    <t>Выкуп жилых помещений у собственников</t>
  </si>
  <si>
    <t>Подпрограмма 3</t>
  </si>
  <si>
    <t xml:space="preserve">Развитие жилищно-коммунального хозяйства </t>
  </si>
  <si>
    <t>Мероприятия по содержанию жилищного хозяйства</t>
  </si>
  <si>
    <t>3.1.Основное мероприятие</t>
  </si>
  <si>
    <t>3.1.1. Мероприятие</t>
  </si>
  <si>
    <t>Содержание и ремонт имущества жилищного хозяйства</t>
  </si>
  <si>
    <t>3.3.Основное мероприятие</t>
  </si>
  <si>
    <t>Мероприятия по содержанию, строительству, реконструкции, капитальному ремонту объектов коммунального хозяйства</t>
  </si>
  <si>
    <t>3.3.1. Мероприятие</t>
  </si>
  <si>
    <t>Капитальный ремонт муниципальных объектов ВКХ и теплоэнергетики</t>
  </si>
  <si>
    <t>Разработка ПСД на строительство, реконструкцию, капитальный ремонт муниципальных объектов</t>
  </si>
  <si>
    <t>Содержание объектов коммунального хозяйства</t>
  </si>
  <si>
    <t>Технадзор, экспертизы</t>
  </si>
  <si>
    <t>3.4.1. Мероприятие</t>
  </si>
  <si>
    <t>3.5.Основное мероприятие</t>
  </si>
  <si>
    <t xml:space="preserve">Мероприятие по сопровождению программного обеспечения </t>
  </si>
  <si>
    <t>3.5.1. Мероприятие</t>
  </si>
  <si>
    <t>Информационное сопровождение деятельности организаций, осуществляющих управление многоквартирными домами, содержание и ремонт общего имущества собственников помещений в многоквартирных домах для формирования сведений, необходимых для подготовки статистической отчетности</t>
  </si>
  <si>
    <t>3.6.1. Мероприятие</t>
  </si>
  <si>
    <t>3.7.Основное мероприятие</t>
  </si>
  <si>
    <t>3.7.1. Мероприятие</t>
  </si>
  <si>
    <t>Подпрограмма 4</t>
  </si>
  <si>
    <t>Комплексное благоустройство</t>
  </si>
  <si>
    <t>4.1.Основное мероприятие</t>
  </si>
  <si>
    <t>Благоустройство</t>
  </si>
  <si>
    <t>4.1.1. Мероприятие</t>
  </si>
  <si>
    <t>Посадка и содержание зеленых насаждений</t>
  </si>
  <si>
    <t>4.1.2. Мероприятие</t>
  </si>
  <si>
    <t xml:space="preserve"> Покос газонов</t>
  </si>
  <si>
    <t>4.1.3. Мероприятие</t>
  </si>
  <si>
    <t>Содержание скверов, площадей, мест захоронения, парков</t>
  </si>
  <si>
    <t>4.1.4. Мероприятие</t>
  </si>
  <si>
    <t>Регулированию численности безнадзорных животных</t>
  </si>
  <si>
    <t>4.1.5. Мероприятие</t>
  </si>
  <si>
    <t>Выполнение профилактик противоэпидемических мероприятий</t>
  </si>
  <si>
    <t>4.1.6. Мероприятие</t>
  </si>
  <si>
    <t>Содержание территории поселенияв чистоте, разработка схемы очистки территории</t>
  </si>
  <si>
    <t>4.1.7. Мероприятие</t>
  </si>
  <si>
    <t>4.1.8. Мероприятие</t>
  </si>
  <si>
    <t>Приобритение, установка объектов благоустройства ( малые архитектурные формы)</t>
  </si>
  <si>
    <t>4.1.9. Мероприятие</t>
  </si>
  <si>
    <t>Организации общественных работ и временной занятости подростков</t>
  </si>
  <si>
    <t>4.1.10. Мероприятие</t>
  </si>
  <si>
    <t>4.1.11. Мероприятие</t>
  </si>
  <si>
    <t>4.1.12. Мероприятие</t>
  </si>
  <si>
    <t>4.1.13. Мероприятие</t>
  </si>
  <si>
    <t>Организация и контроль за выполнением работ по благоустройству города</t>
  </si>
  <si>
    <t>4.1.14. Мероприятие</t>
  </si>
  <si>
    <t>4.2.Основное мероприятие</t>
  </si>
  <si>
    <t>4.2.1. Мероприятие</t>
  </si>
  <si>
    <t>4.3.Основное мероприятие</t>
  </si>
  <si>
    <t>4.3.1. Мнроприятие</t>
  </si>
  <si>
    <t>4.3.2. Мероприятие</t>
  </si>
  <si>
    <t>4.4. Основное мероприятие</t>
  </si>
  <si>
    <t>4.4.1.Мероприятие</t>
  </si>
  <si>
    <t>4.4.2. Мероприятие</t>
  </si>
  <si>
    <t>4.5.Основное мероприятие</t>
  </si>
  <si>
    <t>Обустройство детских игровых комплексов</t>
  </si>
  <si>
    <t>4.5.1. Мероприятие</t>
  </si>
  <si>
    <t>4.6. Основное мероприятие</t>
  </si>
  <si>
    <t>Ремонт и капитальный ремонт внутриквартальных проездов и дворовых территорий</t>
  </si>
  <si>
    <t>4.6.1. Мероприятие</t>
  </si>
  <si>
    <t>Финансовое обеспечение МКУ "Благоустройство и ЖКХ"</t>
  </si>
  <si>
    <t>4.7.Основное мероприятие</t>
  </si>
  <si>
    <t>4.7.1. Мероприятие</t>
  </si>
  <si>
    <t>4.7.2. Мероприятие</t>
  </si>
  <si>
    <t>Уплата налогов сборов и пошлин</t>
  </si>
  <si>
    <t>4.7.3. Мероприятие</t>
  </si>
  <si>
    <t>3.2.1. Мероприятие</t>
  </si>
  <si>
    <t>Предоставление субсидии управляющим организациям, ТСЖ, ЖСК, жилищным или иным специализированным потребительским кооперативам из  местного бюджета на проведение выборочного капитального ремонта многоквартирных домов</t>
  </si>
  <si>
    <t>Капитальный ремонт многоквартирных домов и создание условий управления многоквартирными домами</t>
  </si>
  <si>
    <t xml:space="preserve">Повышение уровня  эстетичности населенных пунктов, расположенных на территории Аксайского поселения;содержание зеленых насаждений в надлежащем порядке </t>
  </si>
  <si>
    <t>4.5.2. Мероприятие</t>
  </si>
  <si>
    <t>Обустройство детского игрового комплекса на муниципальной территории</t>
  </si>
  <si>
    <t>Разработка ПСД</t>
  </si>
  <si>
    <t>4.1.15. Мероприятие</t>
  </si>
  <si>
    <t xml:space="preserve">Содержание мест захоронения </t>
  </si>
  <si>
    <t>План реализации муниципальной программы "Обеспечение качественными жилищно-коммунальными услугами и благоустройство территории Аксайского городского поселения" на 2015 год</t>
  </si>
  <si>
    <t xml:space="preserve">с 01.01.2015. по 31.12.2015г. </t>
  </si>
  <si>
    <t xml:space="preserve">Проведение капитального ремонта в 2 многоквартирных домах в рамках областной программы </t>
  </si>
  <si>
    <t>3.2.Основное мероприятие</t>
  </si>
  <si>
    <t>Проектно-изыскательские работы на строительство, реконструкцию, капитальный ремонт объектов ВКХ</t>
  </si>
  <si>
    <t>Разработка проектно-изыскательских работ на реконструкцию ОСК г. Аксай в п. Ковалевка</t>
  </si>
  <si>
    <t>Субсидия на возмещение предприятиям ЖКХ части платы граждан за коммунальные услуги</t>
  </si>
  <si>
    <t>3.2.2. Мероприятие</t>
  </si>
  <si>
    <t>3.2.3. Мероприятие</t>
  </si>
  <si>
    <t>3.2.4. Мероприятие</t>
  </si>
  <si>
    <t>3.4.Основное мероприятие</t>
  </si>
  <si>
    <t xml:space="preserve"> 3.6.Основное мероприятие</t>
  </si>
  <si>
    <t>Контрольное событие программы. Расселение жителей с площади 1394,9 кв.м.</t>
  </si>
  <si>
    <t>Начальник отдела ЖКХ АГП   И.Е. Чиркова</t>
  </si>
  <si>
    <t>Ведущий специалист-сметчик отдела технического надзораза исполнением муниципальных контрактов   МКУ АГП "Благоустройство и ЖКХ"      Н.М. Филеева</t>
  </si>
  <si>
    <t>Ведущий специалист отдела технического надзора за исполнением муниципальных контрактов   МКУ АГП "Благоустройство и ЖКХ"      М.В. Загнойко</t>
  </si>
  <si>
    <t>Заместитель Главы Администрации Аксайского городского поселения О.А. Калинина</t>
  </si>
  <si>
    <t xml:space="preserve"> Заместитель Главы Администрации Аксайского городского поселения О.А. Калинина</t>
  </si>
  <si>
    <t>Заместитель Главы Администрации Аксайского городского поселения А.М. Агрызков, Заместитель Главы Администрации Аксайского городского поселения О.А. Калинина</t>
  </si>
  <si>
    <t>Заместитель Главы Администрации Аксайского городского поселения А.М.Агрызков Заместитель Главы Администрации Аксайского городского поселения О.А. Калинина</t>
  </si>
  <si>
    <t xml:space="preserve">Начальник  МКУ АГП "Благоустройство и ЖКХ" Бобков Д.А. </t>
  </si>
  <si>
    <t xml:space="preserve">Ведущий экономист финансово-экономического отдела МКУ АГП "Благоустройство и ЖКХ" С.Ю. Баранова      </t>
  </si>
  <si>
    <t>Начальник отдела ЖКХ АГП   И.Е. Чиркова, начальник общего отдела АГП Л.В. Савельева</t>
  </si>
  <si>
    <t xml:space="preserve">Ведущий экономист финансово-экономического отдела МКУ АГП "Благоустройство и ЖКХ" С.Ю. Баранова   </t>
  </si>
  <si>
    <t xml:space="preserve">Главный бухгалтер-начальник финансова-экономического отдела МКУ АГП "Благоустройство и ЖКХ" Нариманян Б.Г. </t>
  </si>
  <si>
    <t xml:space="preserve"> Главный бухгалтер-начальник финансова-экономического отдела МКУ АГП "Благоустройство и ЖКХ" Нариманян Б.Г. </t>
  </si>
  <si>
    <t>Главный специалист отдела ЖКХ сектора муниципального жилищного контроля АГП Р.Т. Зинаков</t>
  </si>
  <si>
    <t>Начальник сектора муниципального имущества и земельных отношений АГП Д.И. Умеренко</t>
  </si>
  <si>
    <t>Начальник финансового отдела АГП О.С. Милева</t>
  </si>
  <si>
    <t xml:space="preserve"> Эвакуация тел умерших в морг на территории поселения</t>
  </si>
  <si>
    <t>Создание, реконструкция объектов благоустройства (строительство скверов)</t>
  </si>
  <si>
    <t>Разработка ПСД и технической документации, строительный контроль и технадзор по объектам благоустройства</t>
  </si>
  <si>
    <t>Контрольное событие. Предоставление субсидии управляющим организациям, ТСЖ, ЖСК, жилищным или иным специализированным потребительским кооперативам из  местного бюджета на проведение выборочного капитального ремонта многоквартирных домов</t>
  </si>
  <si>
    <t xml:space="preserve">1.1.3. Мероприятие </t>
  </si>
  <si>
    <t>Имущественный взнос "Ростовскому областному фонду содействия капитального ремонта" на мероприятия по капитальному ремонту многоквартирных жилых домов</t>
  </si>
  <si>
    <t>4.8. Основное мероприятие</t>
  </si>
  <si>
    <t>Установка и содержание указателей с наименованием улиц и домов</t>
  </si>
  <si>
    <t>4.8.1. Мероприятие</t>
  </si>
  <si>
    <t>4.1.16. Мероприятие</t>
  </si>
  <si>
    <t>Содержание объектов благоустройства</t>
  </si>
  <si>
    <t>от 28.05.2015г №427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</si>
</sst>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8"/>
      <name val="Calibri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color indexed="8"/>
      <name val="Times New Roman"/>
      <family val="1"/>
    </font>
    <font>
      <b/>
      <i/>
      <sz val="10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0" fillId="34" borderId="0" xfId="0" applyFill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justify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justify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2" fillId="35" borderId="0" xfId="0" applyFont="1" applyFill="1" applyAlignment="1">
      <alignment/>
    </xf>
    <xf numFmtId="0" fontId="6" fillId="35" borderId="0" xfId="0" applyFont="1" applyFill="1" applyAlignment="1">
      <alignment/>
    </xf>
    <xf numFmtId="0" fontId="9" fillId="0" borderId="10" xfId="0" applyFont="1" applyBorder="1" applyAlignment="1">
      <alignment horizontal="justify" vertical="center" wrapText="1"/>
    </xf>
    <xf numFmtId="0" fontId="2" fillId="0" borderId="0" xfId="0" applyFont="1" applyAlignment="1">
      <alignment horizontal="justify"/>
    </xf>
    <xf numFmtId="184" fontId="6" fillId="35" borderId="10" xfId="0" applyNumberFormat="1" applyFont="1" applyFill="1" applyBorder="1" applyAlignment="1">
      <alignment horizontal="center" vertical="center"/>
    </xf>
    <xf numFmtId="184" fontId="6" fillId="0" borderId="10" xfId="0" applyNumberFormat="1" applyFont="1" applyBorder="1" applyAlignment="1">
      <alignment horizontal="center" vertical="center"/>
    </xf>
    <xf numFmtId="184" fontId="2" fillId="0" borderId="10" xfId="0" applyNumberFormat="1" applyFont="1" applyBorder="1" applyAlignment="1">
      <alignment horizontal="center" vertical="center"/>
    </xf>
    <xf numFmtId="184" fontId="2" fillId="0" borderId="10" xfId="0" applyNumberFormat="1" applyFont="1" applyBorder="1" applyAlignment="1">
      <alignment horizontal="center" vertical="center"/>
    </xf>
    <xf numFmtId="184" fontId="2" fillId="0" borderId="10" xfId="0" applyNumberFormat="1" applyFont="1" applyFill="1" applyBorder="1" applyAlignment="1">
      <alignment horizontal="center" vertical="center"/>
    </xf>
    <xf numFmtId="184" fontId="2" fillId="0" borderId="10" xfId="0" applyNumberFormat="1" applyFont="1" applyFill="1" applyBorder="1" applyAlignment="1">
      <alignment horizontal="center" vertical="center"/>
    </xf>
    <xf numFmtId="184" fontId="9" fillId="35" borderId="10" xfId="0" applyNumberFormat="1" applyFont="1" applyFill="1" applyBorder="1" applyAlignment="1">
      <alignment horizontal="center" vertical="center"/>
    </xf>
    <xf numFmtId="184" fontId="9" fillId="0" borderId="10" xfId="0" applyNumberFormat="1" applyFont="1" applyBorder="1" applyAlignment="1">
      <alignment horizontal="center" vertical="center"/>
    </xf>
    <xf numFmtId="184" fontId="9" fillId="35" borderId="10" xfId="0" applyNumberFormat="1" applyFont="1" applyFill="1" applyBorder="1" applyAlignment="1">
      <alignment horizontal="center" vertical="center"/>
    </xf>
    <xf numFmtId="184" fontId="9" fillId="0" borderId="10" xfId="0" applyNumberFormat="1" applyFont="1" applyBorder="1" applyAlignment="1">
      <alignment horizontal="center" vertical="center"/>
    </xf>
    <xf numFmtId="0" fontId="6" fillId="36" borderId="10" xfId="0" applyFont="1" applyFill="1" applyBorder="1" applyAlignment="1">
      <alignment horizontal="left" vertical="top" wrapText="1"/>
    </xf>
    <xf numFmtId="0" fontId="6" fillId="35" borderId="10" xfId="0" applyFont="1" applyFill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9" fillId="35" borderId="10" xfId="0" applyFont="1" applyFill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/>
    </xf>
    <xf numFmtId="0" fontId="9" fillId="35" borderId="10" xfId="0" applyFont="1" applyFill="1" applyBorder="1" applyAlignment="1">
      <alignment horizontal="left" vertical="top" wrapText="1"/>
    </xf>
    <xf numFmtId="0" fontId="10" fillId="35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7" fillId="35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 wrapText="1"/>
    </xf>
    <xf numFmtId="184" fontId="6" fillId="35" borderId="10" xfId="0" applyNumberFormat="1" applyFont="1" applyFill="1" applyBorder="1" applyAlignment="1">
      <alignment horizontal="center" vertical="center"/>
    </xf>
    <xf numFmtId="184" fontId="11" fillId="0" borderId="0" xfId="0" applyNumberFormat="1" applyFont="1" applyAlignment="1">
      <alignment/>
    </xf>
    <xf numFmtId="0" fontId="11" fillId="0" borderId="0" xfId="0" applyFont="1" applyAlignment="1">
      <alignment wrapText="1"/>
    </xf>
    <xf numFmtId="184" fontId="1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35" borderId="0" xfId="0" applyFill="1" applyAlignment="1">
      <alignment/>
    </xf>
    <xf numFmtId="0" fontId="9" fillId="35" borderId="0" xfId="0" applyFont="1" applyFill="1" applyAlignment="1">
      <alignment/>
    </xf>
    <xf numFmtId="0" fontId="4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2" fillId="0" borderId="10" xfId="0" applyFont="1" applyBorder="1" applyAlignment="1">
      <alignment horizontal="center" vertical="top" wrapText="1"/>
    </xf>
    <xf numFmtId="0" fontId="8" fillId="0" borderId="11" xfId="0" applyFont="1" applyFill="1" applyBorder="1" applyAlignment="1">
      <alignment horizontal="justify" vertical="center" wrapText="1"/>
    </xf>
    <xf numFmtId="0" fontId="6" fillId="0" borderId="10" xfId="0" applyFont="1" applyBorder="1" applyAlignment="1">
      <alignment horizontal="justify" vertical="center" wrapText="1"/>
    </xf>
    <xf numFmtId="14" fontId="2" fillId="0" borderId="10" xfId="0" applyNumberFormat="1" applyFont="1" applyBorder="1" applyAlignment="1">
      <alignment horizontal="left" vertical="top" wrapText="1"/>
    </xf>
    <xf numFmtId="0" fontId="6" fillId="35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 wrapText="1"/>
    </xf>
    <xf numFmtId="184" fontId="9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justify" vertical="center" wrapText="1"/>
    </xf>
    <xf numFmtId="0" fontId="9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10" xfId="0" applyFont="1" applyFill="1" applyBorder="1" applyAlignment="1">
      <alignment horizontal="left" vertical="top" wrapText="1"/>
    </xf>
    <xf numFmtId="184" fontId="6" fillId="0" borderId="10" xfId="0" applyNumberFormat="1" applyFont="1" applyFill="1" applyBorder="1" applyAlignment="1">
      <alignment horizontal="center" vertical="center"/>
    </xf>
    <xf numFmtId="0" fontId="6" fillId="35" borderId="0" xfId="0" applyFont="1" applyFill="1" applyAlignment="1">
      <alignment/>
    </xf>
    <xf numFmtId="0" fontId="35" fillId="35" borderId="0" xfId="0" applyFont="1" applyFill="1" applyAlignment="1">
      <alignment/>
    </xf>
    <xf numFmtId="0" fontId="35" fillId="0" borderId="0" xfId="0" applyFont="1" applyAlignment="1">
      <alignment/>
    </xf>
    <xf numFmtId="0" fontId="2" fillId="35" borderId="0" xfId="0" applyFont="1" applyFill="1" applyAlignment="1">
      <alignment/>
    </xf>
    <xf numFmtId="0" fontId="11" fillId="0" borderId="0" xfId="0" applyFont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distributed"/>
    </xf>
    <xf numFmtId="0" fontId="2" fillId="0" borderId="10" xfId="0" applyFont="1" applyBorder="1" applyAlignment="1">
      <alignment horizontal="center" vertical="distributed" wrapText="1"/>
    </xf>
    <xf numFmtId="0" fontId="2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4"/>
  <sheetViews>
    <sheetView tabSelected="1" zoomScale="89" zoomScaleNormal="89"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G9" sqref="G9"/>
    </sheetView>
  </sheetViews>
  <sheetFormatPr defaultColWidth="9.140625" defaultRowHeight="15"/>
  <cols>
    <col min="1" max="1" width="16.8515625" style="60" customWidth="1"/>
    <col min="2" max="2" width="39.421875" style="0" customWidth="1"/>
    <col min="3" max="3" width="27.7109375" style="60" customWidth="1"/>
    <col min="4" max="4" width="37.140625" style="0" customWidth="1"/>
    <col min="5" max="5" width="15.28125" style="1" customWidth="1"/>
    <col min="6" max="6" width="11.28125" style="0" customWidth="1"/>
    <col min="7" max="7" width="10.28125" style="0" customWidth="1"/>
    <col min="8" max="8" width="11.140625" style="0" customWidth="1"/>
    <col min="9" max="9" width="10.7109375" style="0" customWidth="1"/>
    <col min="10" max="10" width="13.00390625" style="0" customWidth="1"/>
    <col min="11" max="11" width="0.42578125" style="0" customWidth="1"/>
    <col min="12" max="12" width="9.140625" style="0" hidden="1" customWidth="1"/>
  </cols>
  <sheetData>
    <row r="1" spans="1:12" ht="15">
      <c r="A1" s="56"/>
      <c r="B1" s="10"/>
      <c r="C1" s="56"/>
      <c r="D1" s="10"/>
      <c r="E1" s="11"/>
      <c r="F1" s="10" t="s">
        <v>26</v>
      </c>
      <c r="G1" s="10"/>
      <c r="H1" s="10"/>
      <c r="I1" s="10"/>
      <c r="J1" s="10"/>
      <c r="K1" s="10"/>
      <c r="L1" s="10"/>
    </row>
    <row r="2" spans="1:12" ht="15">
      <c r="A2" s="56"/>
      <c r="B2" s="55"/>
      <c r="C2" s="57"/>
      <c r="D2" s="55"/>
      <c r="E2" s="11"/>
      <c r="F2" s="10" t="s">
        <v>27</v>
      </c>
      <c r="G2" s="10"/>
      <c r="H2" s="10"/>
      <c r="I2" s="10"/>
      <c r="J2" s="10"/>
      <c r="K2" s="10"/>
      <c r="L2" s="10"/>
    </row>
    <row r="3" spans="1:12" ht="15">
      <c r="A3" s="56"/>
      <c r="B3" s="10"/>
      <c r="C3" s="56"/>
      <c r="D3" s="10"/>
      <c r="E3" s="11"/>
      <c r="F3" s="10" t="s">
        <v>220</v>
      </c>
      <c r="G3" s="10"/>
      <c r="H3" s="10"/>
      <c r="I3" s="10"/>
      <c r="J3" s="10"/>
      <c r="K3" s="10"/>
      <c r="L3" s="10"/>
    </row>
    <row r="4" spans="1:12" ht="15">
      <c r="A4" s="82" t="s">
        <v>180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</row>
    <row r="5" spans="1:12" ht="15">
      <c r="A5" s="58"/>
      <c r="B5" s="12"/>
      <c r="C5" s="58"/>
      <c r="D5" s="12"/>
      <c r="E5" s="13"/>
      <c r="F5" s="12"/>
      <c r="G5" s="12"/>
      <c r="H5" s="12"/>
      <c r="I5" s="12"/>
      <c r="J5" s="12"/>
      <c r="K5" s="12"/>
      <c r="L5" s="12"/>
    </row>
    <row r="6" spans="1:12" ht="16.5" customHeight="1">
      <c r="A6" s="83" t="s">
        <v>1</v>
      </c>
      <c r="B6" s="85" t="s">
        <v>2</v>
      </c>
      <c r="C6" s="86" t="s">
        <v>3</v>
      </c>
      <c r="D6" s="85" t="s">
        <v>5</v>
      </c>
      <c r="E6" s="85" t="s">
        <v>4</v>
      </c>
      <c r="F6" s="87" t="s">
        <v>6</v>
      </c>
      <c r="G6" s="87"/>
      <c r="H6" s="87"/>
      <c r="I6" s="87"/>
      <c r="J6" s="87"/>
      <c r="K6" s="12"/>
      <c r="L6" s="12"/>
    </row>
    <row r="7" spans="1:12" ht="27.75" customHeight="1">
      <c r="A7" s="84"/>
      <c r="B7" s="85"/>
      <c r="C7" s="86"/>
      <c r="D7" s="85"/>
      <c r="E7" s="85"/>
      <c r="F7" s="65" t="s">
        <v>7</v>
      </c>
      <c r="G7" s="65" t="s">
        <v>8</v>
      </c>
      <c r="H7" s="65" t="s">
        <v>9</v>
      </c>
      <c r="I7" s="65" t="s">
        <v>10</v>
      </c>
      <c r="J7" s="65" t="s">
        <v>11</v>
      </c>
      <c r="K7" s="12"/>
      <c r="L7" s="12"/>
    </row>
    <row r="8" spans="1:12" ht="18.75" customHeight="1">
      <c r="A8" s="59">
        <v>1</v>
      </c>
      <c r="B8" s="14">
        <v>2</v>
      </c>
      <c r="C8" s="59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  <c r="J8" s="14">
        <v>10</v>
      </c>
      <c r="K8" s="12"/>
      <c r="L8" s="12"/>
    </row>
    <row r="9" spans="1:12" ht="15">
      <c r="A9" s="59"/>
      <c r="B9" s="14"/>
      <c r="C9" s="59"/>
      <c r="D9" s="14"/>
      <c r="E9" s="14"/>
      <c r="F9" s="14"/>
      <c r="G9" s="14"/>
      <c r="H9" s="14"/>
      <c r="I9" s="14"/>
      <c r="J9" s="14"/>
      <c r="K9" s="12"/>
      <c r="L9" s="12"/>
    </row>
    <row r="10" spans="1:256" s="2" customFormat="1" ht="96" customHeight="1">
      <c r="A10" s="38" t="s">
        <v>91</v>
      </c>
      <c r="B10" s="37" t="s">
        <v>173</v>
      </c>
      <c r="C10" s="38" t="s">
        <v>28</v>
      </c>
      <c r="D10" s="38" t="s">
        <v>36</v>
      </c>
      <c r="E10" s="15" t="s">
        <v>181</v>
      </c>
      <c r="F10" s="27">
        <f>F11</f>
        <v>21102</v>
      </c>
      <c r="G10" s="27">
        <f>G11</f>
        <v>0</v>
      </c>
      <c r="H10" s="27">
        <f>H11</f>
        <v>0</v>
      </c>
      <c r="I10" s="27">
        <f>I11</f>
        <v>21102</v>
      </c>
      <c r="J10" s="27">
        <f>J11</f>
        <v>0</v>
      </c>
      <c r="K10" s="23"/>
      <c r="L10" s="23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/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  <c r="DY10" s="61"/>
      <c r="DZ10" s="61"/>
      <c r="EA10" s="61"/>
      <c r="EB10" s="61"/>
      <c r="EC10" s="61"/>
      <c r="ED10" s="61"/>
      <c r="EE10" s="61"/>
      <c r="EF10" s="61"/>
      <c r="EG10" s="61"/>
      <c r="EH10" s="61"/>
      <c r="EI10" s="61"/>
      <c r="EJ10" s="61"/>
      <c r="EK10" s="61"/>
      <c r="EL10" s="61"/>
      <c r="EM10" s="61"/>
      <c r="EN10" s="61"/>
      <c r="EO10" s="61"/>
      <c r="EP10" s="61"/>
      <c r="EQ10" s="61"/>
      <c r="ER10" s="61"/>
      <c r="ES10" s="61"/>
      <c r="ET10" s="61"/>
      <c r="EU10" s="61"/>
      <c r="EV10" s="61"/>
      <c r="EW10" s="61"/>
      <c r="EX10" s="61"/>
      <c r="EY10" s="61"/>
      <c r="EZ10" s="61"/>
      <c r="FA10" s="61"/>
      <c r="FB10" s="61"/>
      <c r="FC10" s="61"/>
      <c r="FD10" s="61"/>
      <c r="FE10" s="61"/>
      <c r="FF10" s="61"/>
      <c r="FG10" s="61"/>
      <c r="FH10" s="61"/>
      <c r="FI10" s="61"/>
      <c r="FJ10" s="61"/>
      <c r="FK10" s="61"/>
      <c r="FL10" s="61"/>
      <c r="FM10" s="61"/>
      <c r="FN10" s="61"/>
      <c r="FO10" s="61"/>
      <c r="FP10" s="61"/>
      <c r="FQ10" s="61"/>
      <c r="FR10" s="61"/>
      <c r="FS10" s="61"/>
      <c r="FT10" s="61"/>
      <c r="FU10" s="61"/>
      <c r="FV10" s="61"/>
      <c r="FW10" s="61"/>
      <c r="FX10" s="61"/>
      <c r="FY10" s="61"/>
      <c r="FZ10" s="61"/>
      <c r="GA10" s="61"/>
      <c r="GB10" s="61"/>
      <c r="GC10" s="61"/>
      <c r="GD10" s="61"/>
      <c r="GE10" s="61"/>
      <c r="GF10" s="61"/>
      <c r="GG10" s="61"/>
      <c r="GH10" s="61"/>
      <c r="GI10" s="61"/>
      <c r="GJ10" s="61"/>
      <c r="GK10" s="61"/>
      <c r="GL10" s="61"/>
      <c r="GM10" s="61"/>
      <c r="GN10" s="61"/>
      <c r="GO10" s="61"/>
      <c r="GP10" s="61"/>
      <c r="GQ10" s="61"/>
      <c r="GR10" s="61"/>
      <c r="GS10" s="61"/>
      <c r="GT10" s="61"/>
      <c r="GU10" s="61"/>
      <c r="GV10" s="61"/>
      <c r="GW10" s="61"/>
      <c r="GX10" s="61"/>
      <c r="GY10" s="61"/>
      <c r="GZ10" s="61"/>
      <c r="HA10" s="61"/>
      <c r="HB10" s="61"/>
      <c r="HC10" s="61"/>
      <c r="HD10" s="61"/>
      <c r="HE10" s="61"/>
      <c r="HF10" s="61"/>
      <c r="HG10" s="61"/>
      <c r="HH10" s="61"/>
      <c r="HI10" s="61"/>
      <c r="HJ10" s="61"/>
      <c r="HK10" s="61"/>
      <c r="HL10" s="61"/>
      <c r="HM10" s="61"/>
      <c r="HN10" s="61"/>
      <c r="HO10" s="61"/>
      <c r="HP10" s="61"/>
      <c r="HQ10" s="61"/>
      <c r="HR10" s="61"/>
      <c r="HS10" s="61"/>
      <c r="HT10" s="61"/>
      <c r="HU10" s="61"/>
      <c r="HV10" s="61"/>
      <c r="HW10" s="61"/>
      <c r="HX10" s="61"/>
      <c r="HY10" s="61"/>
      <c r="HZ10" s="61"/>
      <c r="IA10" s="61"/>
      <c r="IB10" s="61"/>
      <c r="IC10" s="61"/>
      <c r="ID10" s="61"/>
      <c r="IE10" s="61"/>
      <c r="IF10" s="61"/>
      <c r="IG10" s="61"/>
      <c r="IH10" s="61"/>
      <c r="II10" s="61"/>
      <c r="IJ10" s="61"/>
      <c r="IK10" s="61"/>
      <c r="IL10" s="61"/>
      <c r="IM10" s="61"/>
      <c r="IN10" s="61"/>
      <c r="IO10" s="61"/>
      <c r="IP10" s="61"/>
      <c r="IQ10" s="61"/>
      <c r="IR10" s="61"/>
      <c r="IS10" s="61"/>
      <c r="IT10" s="61"/>
      <c r="IU10" s="61"/>
      <c r="IV10" s="61"/>
    </row>
    <row r="11" spans="1:12" s="5" customFormat="1" ht="57.75" customHeight="1">
      <c r="A11" s="39" t="s">
        <v>95</v>
      </c>
      <c r="B11" s="40" t="s">
        <v>90</v>
      </c>
      <c r="C11" s="40" t="s">
        <v>29</v>
      </c>
      <c r="D11" s="40" t="s">
        <v>30</v>
      </c>
      <c r="E11" s="20" t="s">
        <v>181</v>
      </c>
      <c r="F11" s="36">
        <f>F12+F13+F14</f>
        <v>21102</v>
      </c>
      <c r="G11" s="36">
        <f>G12+G13+G14</f>
        <v>0</v>
      </c>
      <c r="H11" s="36">
        <f>H12+H13+H14</f>
        <v>0</v>
      </c>
      <c r="I11" s="36">
        <f>I12+I13+I14</f>
        <v>21102</v>
      </c>
      <c r="J11" s="36">
        <v>0</v>
      </c>
      <c r="K11" s="16"/>
      <c r="L11" s="16"/>
    </row>
    <row r="12" spans="1:12" s="4" customFormat="1" ht="77.25" customHeight="1">
      <c r="A12" s="42" t="s">
        <v>94</v>
      </c>
      <c r="B12" s="41" t="s">
        <v>92</v>
      </c>
      <c r="C12" s="41" t="s">
        <v>194</v>
      </c>
      <c r="D12" s="41" t="s">
        <v>182</v>
      </c>
      <c r="E12" s="17" t="s">
        <v>181</v>
      </c>
      <c r="F12" s="29">
        <f>SUM(G12:J12)</f>
        <v>0</v>
      </c>
      <c r="G12" s="29">
        <v>0</v>
      </c>
      <c r="H12" s="29">
        <v>0</v>
      </c>
      <c r="I12" s="29">
        <v>0</v>
      </c>
      <c r="J12" s="29">
        <v>0</v>
      </c>
      <c r="K12" s="18"/>
      <c r="L12" s="18"/>
    </row>
    <row r="13" spans="1:12" s="4" customFormat="1" ht="81" customHeight="1">
      <c r="A13" s="42" t="s">
        <v>93</v>
      </c>
      <c r="B13" s="41" t="s">
        <v>172</v>
      </c>
      <c r="C13" s="41" t="s">
        <v>193</v>
      </c>
      <c r="D13" s="41" t="s">
        <v>37</v>
      </c>
      <c r="E13" s="17" t="s">
        <v>181</v>
      </c>
      <c r="F13" s="29">
        <f>SUM(G13:J13)</f>
        <v>20000</v>
      </c>
      <c r="G13" s="29">
        <v>0</v>
      </c>
      <c r="H13" s="29">
        <v>0</v>
      </c>
      <c r="I13" s="29">
        <v>20000</v>
      </c>
      <c r="J13" s="29">
        <v>0</v>
      </c>
      <c r="K13" s="18"/>
      <c r="L13" s="18"/>
    </row>
    <row r="14" spans="1:12" s="4" customFormat="1" ht="81" customHeight="1">
      <c r="A14" s="42" t="s">
        <v>213</v>
      </c>
      <c r="B14" s="41" t="s">
        <v>214</v>
      </c>
      <c r="C14" s="41" t="s">
        <v>193</v>
      </c>
      <c r="D14" s="41" t="s">
        <v>214</v>
      </c>
      <c r="E14" s="17" t="s">
        <v>181</v>
      </c>
      <c r="F14" s="29">
        <f>J14+I14+H14+G14</f>
        <v>1102</v>
      </c>
      <c r="G14" s="29">
        <v>0</v>
      </c>
      <c r="H14" s="29">
        <v>0</v>
      </c>
      <c r="I14" s="29">
        <v>1102</v>
      </c>
      <c r="J14" s="29">
        <v>0</v>
      </c>
      <c r="K14" s="18"/>
      <c r="L14" s="18"/>
    </row>
    <row r="15" spans="1:12" ht="100.5" customHeight="1">
      <c r="A15" s="42"/>
      <c r="B15" s="42" t="s">
        <v>212</v>
      </c>
      <c r="C15" s="42" t="s">
        <v>29</v>
      </c>
      <c r="D15" s="42" t="s">
        <v>68</v>
      </c>
      <c r="E15" s="19" t="s">
        <v>181</v>
      </c>
      <c r="F15" s="29" t="s">
        <v>25</v>
      </c>
      <c r="G15" s="29" t="s">
        <v>25</v>
      </c>
      <c r="H15" s="29" t="s">
        <v>25</v>
      </c>
      <c r="I15" s="29" t="s">
        <v>25</v>
      </c>
      <c r="J15" s="29" t="s">
        <v>25</v>
      </c>
      <c r="K15" s="12"/>
      <c r="L15" s="12"/>
    </row>
    <row r="16" spans="1:12" s="75" customFormat="1" ht="62.25" customHeight="1">
      <c r="A16" s="76" t="s">
        <v>96</v>
      </c>
      <c r="B16" s="76" t="s">
        <v>97</v>
      </c>
      <c r="C16" s="76" t="s">
        <v>29</v>
      </c>
      <c r="D16" s="76" t="s">
        <v>31</v>
      </c>
      <c r="E16" s="15" t="s">
        <v>181</v>
      </c>
      <c r="F16" s="77">
        <f>F17</f>
        <v>67938.2</v>
      </c>
      <c r="G16" s="77">
        <f>G17</f>
        <v>10373.4</v>
      </c>
      <c r="H16" s="77">
        <f>H17</f>
        <v>54447.299999999996</v>
      </c>
      <c r="I16" s="77">
        <f>I17</f>
        <v>3117.5</v>
      </c>
      <c r="J16" s="77">
        <f>J17</f>
        <v>0</v>
      </c>
      <c r="K16" s="74"/>
      <c r="L16" s="74"/>
    </row>
    <row r="17" spans="1:63" ht="81" customHeight="1">
      <c r="A17" s="70" t="s">
        <v>98</v>
      </c>
      <c r="B17" s="71" t="s">
        <v>99</v>
      </c>
      <c r="C17" s="40" t="s">
        <v>29</v>
      </c>
      <c r="D17" s="40" t="s">
        <v>33</v>
      </c>
      <c r="E17" s="20" t="s">
        <v>181</v>
      </c>
      <c r="F17" s="72">
        <f>F18+F19</f>
        <v>67938.2</v>
      </c>
      <c r="G17" s="72">
        <f>G18+G19</f>
        <v>10373.4</v>
      </c>
      <c r="H17" s="72">
        <f>H18+H19</f>
        <v>54447.299999999996</v>
      </c>
      <c r="I17" s="72">
        <f>I18+I19</f>
        <v>3117.5</v>
      </c>
      <c r="J17" s="72">
        <f>J18+J19</f>
        <v>0</v>
      </c>
      <c r="K17" s="23"/>
      <c r="L17" s="23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</row>
    <row r="18" spans="1:63" s="3" customFormat="1" ht="61.5" customHeight="1">
      <c r="A18" s="48" t="s">
        <v>100</v>
      </c>
      <c r="B18" s="41" t="s">
        <v>32</v>
      </c>
      <c r="C18" s="41" t="s">
        <v>206</v>
      </c>
      <c r="D18" s="41" t="s">
        <v>32</v>
      </c>
      <c r="E18" s="17" t="s">
        <v>181</v>
      </c>
      <c r="F18" s="31">
        <f>SUM(G18:J18)</f>
        <v>2662.9</v>
      </c>
      <c r="G18" s="31">
        <v>226.3</v>
      </c>
      <c r="H18" s="31">
        <v>2396.6</v>
      </c>
      <c r="I18" s="31">
        <v>40</v>
      </c>
      <c r="J18" s="31">
        <v>0</v>
      </c>
      <c r="K18" s="23"/>
      <c r="L18" s="23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</row>
    <row r="19" spans="1:63" s="3" customFormat="1" ht="65.25" customHeight="1">
      <c r="A19" s="48" t="s">
        <v>101</v>
      </c>
      <c r="B19" s="41" t="s">
        <v>102</v>
      </c>
      <c r="C19" s="41" t="s">
        <v>206</v>
      </c>
      <c r="D19" s="41" t="s">
        <v>81</v>
      </c>
      <c r="E19" s="17" t="s">
        <v>181</v>
      </c>
      <c r="F19" s="31">
        <f>SUM(G19:J19)</f>
        <v>65275.299999999996</v>
      </c>
      <c r="G19" s="32">
        <v>10147.1</v>
      </c>
      <c r="H19" s="32">
        <v>52050.7</v>
      </c>
      <c r="I19" s="31">
        <v>3077.5</v>
      </c>
      <c r="J19" s="31">
        <v>0</v>
      </c>
      <c r="K19" s="23"/>
      <c r="L19" s="23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</row>
    <row r="20" spans="1:12" s="75" customFormat="1" ht="66" customHeight="1">
      <c r="A20" s="41"/>
      <c r="B20" s="41" t="s">
        <v>192</v>
      </c>
      <c r="C20" s="41" t="s">
        <v>29</v>
      </c>
      <c r="D20" s="41" t="s">
        <v>69</v>
      </c>
      <c r="E20" s="73" t="s">
        <v>181</v>
      </c>
      <c r="F20" s="32" t="s">
        <v>25</v>
      </c>
      <c r="G20" s="32" t="s">
        <v>25</v>
      </c>
      <c r="H20" s="32" t="s">
        <v>25</v>
      </c>
      <c r="I20" s="32" t="s">
        <v>25</v>
      </c>
      <c r="J20" s="32" t="s">
        <v>25</v>
      </c>
      <c r="K20" s="74"/>
      <c r="L20" s="74"/>
    </row>
    <row r="21" spans="1:63" s="7" customFormat="1" ht="88.5" customHeight="1">
      <c r="A21" s="38" t="s">
        <v>103</v>
      </c>
      <c r="B21" s="37" t="s">
        <v>104</v>
      </c>
      <c r="C21" s="37" t="s">
        <v>29</v>
      </c>
      <c r="D21" s="37" t="s">
        <v>34</v>
      </c>
      <c r="E21" s="21" t="s">
        <v>181</v>
      </c>
      <c r="F21" s="27">
        <f>F22+F25+F30+F33+F35+F37+F39</f>
        <v>9749</v>
      </c>
      <c r="G21" s="27">
        <f>G22+G25+G30+G33+G35+G37+G39</f>
        <v>0</v>
      </c>
      <c r="H21" s="27">
        <f>H22+H25+H30+H33+H35+H37+H39</f>
        <v>0</v>
      </c>
      <c r="I21" s="27">
        <f>I22+I25+I30+I33+I35+I37+I39</f>
        <v>9749</v>
      </c>
      <c r="J21" s="27">
        <f>J22+J25+J30+J33+J35+J37+J39</f>
        <v>0</v>
      </c>
      <c r="K21" s="62"/>
      <c r="L21" s="62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</row>
    <row r="22" spans="1:63" s="8" customFormat="1" ht="56.25" customHeight="1">
      <c r="A22" s="46" t="s">
        <v>106</v>
      </c>
      <c r="B22" s="47" t="s">
        <v>105</v>
      </c>
      <c r="C22" s="43" t="s">
        <v>29</v>
      </c>
      <c r="D22" s="43" t="s">
        <v>35</v>
      </c>
      <c r="E22" s="22" t="s">
        <v>181</v>
      </c>
      <c r="F22" s="35">
        <f>F23</f>
        <v>150</v>
      </c>
      <c r="G22" s="35">
        <f>G23</f>
        <v>0</v>
      </c>
      <c r="H22" s="35">
        <f>H23</f>
        <v>0</v>
      </c>
      <c r="I22" s="35">
        <f>I23</f>
        <v>150</v>
      </c>
      <c r="J22" s="35">
        <f>J23</f>
        <v>0</v>
      </c>
      <c r="K22" s="23"/>
      <c r="L22" s="23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</row>
    <row r="23" spans="1:63" ht="61.5" customHeight="1">
      <c r="A23" s="68" t="s">
        <v>107</v>
      </c>
      <c r="B23" s="48" t="s">
        <v>108</v>
      </c>
      <c r="C23" s="41" t="s">
        <v>193</v>
      </c>
      <c r="D23" s="41" t="s">
        <v>38</v>
      </c>
      <c r="E23" s="17" t="s">
        <v>181</v>
      </c>
      <c r="F23" s="30">
        <f>SUM(G23:J23)</f>
        <v>150</v>
      </c>
      <c r="G23" s="30">
        <v>0</v>
      </c>
      <c r="H23" s="30">
        <v>0</v>
      </c>
      <c r="I23" s="30">
        <v>150</v>
      </c>
      <c r="J23" s="30">
        <v>0</v>
      </c>
      <c r="K23" s="23"/>
      <c r="L23" s="23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</row>
    <row r="24" spans="1:63" s="6" customFormat="1" ht="63.75" customHeight="1">
      <c r="A24" s="42"/>
      <c r="B24" s="42" t="s">
        <v>70</v>
      </c>
      <c r="C24" s="42" t="s">
        <v>29</v>
      </c>
      <c r="D24" s="42" t="s">
        <v>71</v>
      </c>
      <c r="E24" s="19" t="s">
        <v>181</v>
      </c>
      <c r="F24" s="29" t="s">
        <v>25</v>
      </c>
      <c r="G24" s="29" t="s">
        <v>25</v>
      </c>
      <c r="H24" s="29" t="s">
        <v>25</v>
      </c>
      <c r="I24" s="29" t="s">
        <v>25</v>
      </c>
      <c r="J24" s="29" t="s">
        <v>25</v>
      </c>
      <c r="K24" s="62"/>
      <c r="L24" s="62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</row>
    <row r="25" spans="1:63" s="8" customFormat="1" ht="61.5" customHeight="1">
      <c r="A25" s="43" t="s">
        <v>183</v>
      </c>
      <c r="B25" s="47" t="s">
        <v>110</v>
      </c>
      <c r="C25" s="43" t="s">
        <v>29</v>
      </c>
      <c r="D25" s="43" t="s">
        <v>40</v>
      </c>
      <c r="E25" s="22" t="s">
        <v>181</v>
      </c>
      <c r="F25" s="35">
        <f>F26+F27+F28+F29</f>
        <v>4030</v>
      </c>
      <c r="G25" s="35">
        <v>0</v>
      </c>
      <c r="H25" s="35">
        <v>0</v>
      </c>
      <c r="I25" s="35">
        <f>I26+I27+I28+I29</f>
        <v>4030</v>
      </c>
      <c r="J25" s="35">
        <v>0</v>
      </c>
      <c r="K25" s="23"/>
      <c r="L25" s="23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</row>
    <row r="26" spans="1:63" ht="63" customHeight="1">
      <c r="A26" s="42" t="s">
        <v>171</v>
      </c>
      <c r="B26" s="48" t="s">
        <v>112</v>
      </c>
      <c r="C26" s="41" t="s">
        <v>193</v>
      </c>
      <c r="D26" s="41" t="s">
        <v>41</v>
      </c>
      <c r="E26" s="17" t="s">
        <v>181</v>
      </c>
      <c r="F26" s="30">
        <f>SUM(G26:J26)</f>
        <v>3000</v>
      </c>
      <c r="G26" s="29">
        <v>0</v>
      </c>
      <c r="H26" s="29">
        <v>0</v>
      </c>
      <c r="I26" s="30">
        <v>3000</v>
      </c>
      <c r="J26" s="30">
        <v>0</v>
      </c>
      <c r="K26" s="23"/>
      <c r="L26" s="23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</row>
    <row r="27" spans="1:63" ht="75" customHeight="1">
      <c r="A27" s="42" t="s">
        <v>187</v>
      </c>
      <c r="B27" s="48" t="s">
        <v>113</v>
      </c>
      <c r="C27" s="41" t="s">
        <v>194</v>
      </c>
      <c r="D27" s="41" t="s">
        <v>82</v>
      </c>
      <c r="E27" s="17" t="s">
        <v>181</v>
      </c>
      <c r="F27" s="30">
        <f>SUM(G27:J27)</f>
        <v>500</v>
      </c>
      <c r="G27" s="29">
        <v>0</v>
      </c>
      <c r="H27" s="29">
        <v>0</v>
      </c>
      <c r="I27" s="30">
        <v>500</v>
      </c>
      <c r="J27" s="30">
        <v>0</v>
      </c>
      <c r="K27" s="23"/>
      <c r="L27" s="23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</row>
    <row r="28" spans="1:63" ht="61.5" customHeight="1">
      <c r="A28" s="42" t="s">
        <v>188</v>
      </c>
      <c r="B28" s="48" t="s">
        <v>114</v>
      </c>
      <c r="C28" s="41" t="s">
        <v>193</v>
      </c>
      <c r="D28" s="41" t="s">
        <v>39</v>
      </c>
      <c r="E28" s="17" t="s">
        <v>181</v>
      </c>
      <c r="F28" s="30">
        <f>SUM(G28:J28)</f>
        <v>150</v>
      </c>
      <c r="G28" s="29">
        <v>0</v>
      </c>
      <c r="H28" s="28">
        <v>0</v>
      </c>
      <c r="I28" s="30">
        <v>150</v>
      </c>
      <c r="J28" s="30">
        <v>0</v>
      </c>
      <c r="K28" s="23"/>
      <c r="L28" s="23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</row>
    <row r="29" spans="1:63" ht="66.75" customHeight="1">
      <c r="A29" s="42" t="s">
        <v>189</v>
      </c>
      <c r="B29" s="48" t="s">
        <v>115</v>
      </c>
      <c r="C29" s="41" t="s">
        <v>193</v>
      </c>
      <c r="D29" s="41" t="s">
        <v>42</v>
      </c>
      <c r="E29" s="17" t="s">
        <v>181</v>
      </c>
      <c r="F29" s="30">
        <f>SUM(G29:J29)</f>
        <v>380</v>
      </c>
      <c r="G29" s="30">
        <v>0</v>
      </c>
      <c r="H29" s="30">
        <v>0</v>
      </c>
      <c r="I29" s="30">
        <v>380</v>
      </c>
      <c r="J29" s="30">
        <v>0</v>
      </c>
      <c r="K29" s="23"/>
      <c r="L29" s="23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</row>
    <row r="30" spans="1:256" s="8" customFormat="1" ht="66" customHeight="1">
      <c r="A30" s="43" t="s">
        <v>109</v>
      </c>
      <c r="B30" s="47" t="s">
        <v>118</v>
      </c>
      <c r="C30" s="43" t="s">
        <v>29</v>
      </c>
      <c r="D30" s="43" t="s">
        <v>43</v>
      </c>
      <c r="E30" s="22" t="s">
        <v>181</v>
      </c>
      <c r="F30" s="35">
        <f>F31</f>
        <v>23</v>
      </c>
      <c r="G30" s="33">
        <v>0</v>
      </c>
      <c r="H30" s="33">
        <v>0</v>
      </c>
      <c r="I30" s="35">
        <f>I31</f>
        <v>23</v>
      </c>
      <c r="J30" s="54">
        <v>0</v>
      </c>
      <c r="K30" s="23"/>
      <c r="L30" s="23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  <c r="DZ30" s="61"/>
      <c r="EA30" s="61"/>
      <c r="EB30" s="61"/>
      <c r="EC30" s="61"/>
      <c r="ED30" s="61"/>
      <c r="EE30" s="61"/>
      <c r="EF30" s="61"/>
      <c r="EG30" s="61"/>
      <c r="EH30" s="61"/>
      <c r="EI30" s="61"/>
      <c r="EJ30" s="61"/>
      <c r="EK30" s="61"/>
      <c r="EL30" s="61"/>
      <c r="EM30" s="61"/>
      <c r="EN30" s="61"/>
      <c r="EO30" s="61"/>
      <c r="EP30" s="61"/>
      <c r="EQ30" s="61"/>
      <c r="ER30" s="61"/>
      <c r="ES30" s="61"/>
      <c r="ET30" s="61"/>
      <c r="EU30" s="61"/>
      <c r="EV30" s="61"/>
      <c r="EW30" s="61"/>
      <c r="EX30" s="61"/>
      <c r="EY30" s="61"/>
      <c r="EZ30" s="61"/>
      <c r="FA30" s="61"/>
      <c r="FB30" s="61"/>
      <c r="FC30" s="61"/>
      <c r="FD30" s="61"/>
      <c r="FE30" s="61"/>
      <c r="FF30" s="61"/>
      <c r="FG30" s="61"/>
      <c r="FH30" s="61"/>
      <c r="FI30" s="61"/>
      <c r="FJ30" s="61"/>
      <c r="FK30" s="61"/>
      <c r="FL30" s="61"/>
      <c r="FM30" s="61"/>
      <c r="FN30" s="61"/>
      <c r="FO30" s="61"/>
      <c r="FP30" s="61"/>
      <c r="FQ30" s="61"/>
      <c r="FR30" s="61"/>
      <c r="FS30" s="61"/>
      <c r="FT30" s="61"/>
      <c r="FU30" s="61"/>
      <c r="FV30" s="61"/>
      <c r="FW30" s="61"/>
      <c r="FX30" s="61"/>
      <c r="FY30" s="61"/>
      <c r="FZ30" s="61"/>
      <c r="GA30" s="61"/>
      <c r="GB30" s="61"/>
      <c r="GC30" s="61"/>
      <c r="GD30" s="61"/>
      <c r="GE30" s="61"/>
      <c r="GF30" s="61"/>
      <c r="GG30" s="61"/>
      <c r="GH30" s="61"/>
      <c r="GI30" s="61"/>
      <c r="GJ30" s="61"/>
      <c r="GK30" s="61"/>
      <c r="GL30" s="61"/>
      <c r="GM30" s="61"/>
      <c r="GN30" s="61"/>
      <c r="GO30" s="61"/>
      <c r="GP30" s="61"/>
      <c r="GQ30" s="61"/>
      <c r="GR30" s="61"/>
      <c r="GS30" s="61"/>
      <c r="GT30" s="61"/>
      <c r="GU30" s="61"/>
      <c r="GV30" s="61"/>
      <c r="GW30" s="61"/>
      <c r="GX30" s="61"/>
      <c r="GY30" s="61"/>
      <c r="GZ30" s="61"/>
      <c r="HA30" s="61"/>
      <c r="HB30" s="61"/>
      <c r="HC30" s="61"/>
      <c r="HD30" s="61"/>
      <c r="HE30" s="61"/>
      <c r="HF30" s="61"/>
      <c r="HG30" s="61"/>
      <c r="HH30" s="61"/>
      <c r="HI30" s="61"/>
      <c r="HJ30" s="61"/>
      <c r="HK30" s="61"/>
      <c r="HL30" s="61"/>
      <c r="HM30" s="61"/>
      <c r="HN30" s="61"/>
      <c r="HO30" s="61"/>
      <c r="HP30" s="61"/>
      <c r="HQ30" s="61"/>
      <c r="HR30" s="61"/>
      <c r="HS30" s="61"/>
      <c r="HT30" s="61"/>
      <c r="HU30" s="61"/>
      <c r="HV30" s="61"/>
      <c r="HW30" s="61"/>
      <c r="HX30" s="61"/>
      <c r="HY30" s="61"/>
      <c r="HZ30" s="61"/>
      <c r="IA30" s="61"/>
      <c r="IB30" s="61"/>
      <c r="IC30" s="61"/>
      <c r="ID30" s="61"/>
      <c r="IE30" s="61"/>
      <c r="IF30" s="61"/>
      <c r="IG30" s="61"/>
      <c r="IH30" s="61"/>
      <c r="II30" s="61"/>
      <c r="IJ30" s="61"/>
      <c r="IK30" s="61"/>
      <c r="IL30" s="61"/>
      <c r="IM30" s="61"/>
      <c r="IN30" s="61"/>
      <c r="IO30" s="61"/>
      <c r="IP30" s="61"/>
      <c r="IQ30" s="61"/>
      <c r="IR30" s="61"/>
      <c r="IS30" s="61"/>
      <c r="IT30" s="61"/>
      <c r="IU30" s="61"/>
      <c r="IV30" s="61"/>
    </row>
    <row r="31" spans="1:63" ht="99" customHeight="1">
      <c r="A31" s="42" t="s">
        <v>111</v>
      </c>
      <c r="B31" s="48" t="s">
        <v>120</v>
      </c>
      <c r="C31" s="41" t="s">
        <v>195</v>
      </c>
      <c r="D31" s="41" t="s">
        <v>43</v>
      </c>
      <c r="E31" s="17" t="s">
        <v>181</v>
      </c>
      <c r="F31" s="30">
        <f>SUM(G31:J31)</f>
        <v>23</v>
      </c>
      <c r="G31" s="30">
        <v>0</v>
      </c>
      <c r="H31" s="30">
        <v>0</v>
      </c>
      <c r="I31" s="30">
        <v>23</v>
      </c>
      <c r="J31" s="30">
        <v>0</v>
      </c>
      <c r="K31" s="23"/>
      <c r="L31" s="23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</row>
    <row r="32" spans="1:63" ht="54" customHeight="1">
      <c r="A32" s="42"/>
      <c r="B32" s="42" t="s">
        <v>72</v>
      </c>
      <c r="C32" s="42" t="s">
        <v>29</v>
      </c>
      <c r="D32" s="42" t="s">
        <v>73</v>
      </c>
      <c r="E32" s="19" t="s">
        <v>181</v>
      </c>
      <c r="F32" s="29" t="s">
        <v>25</v>
      </c>
      <c r="G32" s="29" t="s">
        <v>25</v>
      </c>
      <c r="H32" s="29" t="s">
        <v>25</v>
      </c>
      <c r="I32" s="29" t="s">
        <v>25</v>
      </c>
      <c r="J32" s="29" t="s">
        <v>25</v>
      </c>
      <c r="K32" s="23"/>
      <c r="L32" s="23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</row>
    <row r="33" spans="1:63" ht="64.5" customHeight="1">
      <c r="A33" s="39" t="s">
        <v>190</v>
      </c>
      <c r="B33" s="39" t="s">
        <v>83</v>
      </c>
      <c r="C33" s="39" t="s">
        <v>29</v>
      </c>
      <c r="D33" s="39" t="s">
        <v>84</v>
      </c>
      <c r="E33" s="25" t="s">
        <v>181</v>
      </c>
      <c r="F33" s="36">
        <f>F34</f>
        <v>523</v>
      </c>
      <c r="G33" s="30">
        <v>0</v>
      </c>
      <c r="H33" s="30">
        <v>0</v>
      </c>
      <c r="I33" s="36">
        <f>I34</f>
        <v>523</v>
      </c>
      <c r="J33" s="36">
        <v>0</v>
      </c>
      <c r="K33" s="23"/>
      <c r="L33" s="23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</row>
    <row r="34" spans="1:63" ht="61.5" customHeight="1">
      <c r="A34" s="42" t="s">
        <v>116</v>
      </c>
      <c r="B34" s="42" t="s">
        <v>84</v>
      </c>
      <c r="C34" s="41" t="s">
        <v>207</v>
      </c>
      <c r="D34" s="42" t="s">
        <v>84</v>
      </c>
      <c r="E34" s="19" t="s">
        <v>181</v>
      </c>
      <c r="F34" s="29">
        <f>SUM(G34:J34)</f>
        <v>523</v>
      </c>
      <c r="G34" s="30">
        <v>0</v>
      </c>
      <c r="H34" s="30">
        <v>0</v>
      </c>
      <c r="I34" s="29">
        <v>523</v>
      </c>
      <c r="J34" s="29">
        <v>0</v>
      </c>
      <c r="K34" s="23"/>
      <c r="L34" s="23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</row>
    <row r="35" spans="1:63" ht="66" customHeight="1">
      <c r="A35" s="39" t="s">
        <v>117</v>
      </c>
      <c r="B35" s="39" t="s">
        <v>85</v>
      </c>
      <c r="C35" s="39" t="s">
        <v>29</v>
      </c>
      <c r="D35" s="39" t="s">
        <v>85</v>
      </c>
      <c r="E35" s="25" t="s">
        <v>181</v>
      </c>
      <c r="F35" s="36">
        <f>F36</f>
        <v>220</v>
      </c>
      <c r="G35" s="30">
        <v>0</v>
      </c>
      <c r="H35" s="30">
        <v>0</v>
      </c>
      <c r="I35" s="36">
        <f>I36</f>
        <v>220</v>
      </c>
      <c r="J35" s="36">
        <v>0</v>
      </c>
      <c r="K35" s="23"/>
      <c r="L35" s="23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</row>
    <row r="36" spans="1:63" ht="63" customHeight="1">
      <c r="A36" s="42" t="s">
        <v>119</v>
      </c>
      <c r="B36" s="42" t="s">
        <v>85</v>
      </c>
      <c r="C36" s="41" t="s">
        <v>208</v>
      </c>
      <c r="D36" s="42" t="s">
        <v>85</v>
      </c>
      <c r="E36" s="19" t="s">
        <v>181</v>
      </c>
      <c r="F36" s="29">
        <f>SUM(G36:J36)</f>
        <v>220</v>
      </c>
      <c r="G36" s="30">
        <v>0</v>
      </c>
      <c r="H36" s="30">
        <v>0</v>
      </c>
      <c r="I36" s="29">
        <v>220</v>
      </c>
      <c r="J36" s="29">
        <v>0</v>
      </c>
      <c r="K36" s="23"/>
      <c r="L36" s="23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</row>
    <row r="37" spans="1:63" ht="63" customHeight="1">
      <c r="A37" s="39" t="s">
        <v>191</v>
      </c>
      <c r="B37" s="39" t="s">
        <v>184</v>
      </c>
      <c r="C37" s="39" t="s">
        <v>29</v>
      </c>
      <c r="D37" s="39" t="s">
        <v>184</v>
      </c>
      <c r="E37" s="25" t="s">
        <v>181</v>
      </c>
      <c r="F37" s="36">
        <f>F38</f>
        <v>4800</v>
      </c>
      <c r="G37" s="30">
        <v>0</v>
      </c>
      <c r="H37" s="30">
        <v>0</v>
      </c>
      <c r="I37" s="36">
        <f>I38</f>
        <v>4800</v>
      </c>
      <c r="J37" s="36">
        <v>0</v>
      </c>
      <c r="K37" s="23"/>
      <c r="L37" s="23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</row>
    <row r="38" spans="1:63" ht="63" customHeight="1">
      <c r="A38" s="42" t="s">
        <v>121</v>
      </c>
      <c r="B38" s="42" t="s">
        <v>185</v>
      </c>
      <c r="C38" s="42" t="s">
        <v>29</v>
      </c>
      <c r="D38" s="42" t="s">
        <v>185</v>
      </c>
      <c r="E38" s="19" t="s">
        <v>181</v>
      </c>
      <c r="F38" s="29">
        <f>G38+I38</f>
        <v>4800</v>
      </c>
      <c r="G38" s="30">
        <v>0</v>
      </c>
      <c r="H38" s="30">
        <v>0</v>
      </c>
      <c r="I38" s="29">
        <v>4800</v>
      </c>
      <c r="J38" s="29">
        <v>0</v>
      </c>
      <c r="K38" s="23"/>
      <c r="L38" s="23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</row>
    <row r="39" spans="1:63" ht="63" customHeight="1">
      <c r="A39" s="39" t="s">
        <v>122</v>
      </c>
      <c r="B39" s="39" t="s">
        <v>186</v>
      </c>
      <c r="C39" s="39" t="s">
        <v>29</v>
      </c>
      <c r="D39" s="39" t="s">
        <v>186</v>
      </c>
      <c r="E39" s="25" t="s">
        <v>181</v>
      </c>
      <c r="F39" s="36">
        <f>F40</f>
        <v>3</v>
      </c>
      <c r="G39" s="30">
        <v>0</v>
      </c>
      <c r="H39" s="30">
        <v>0</v>
      </c>
      <c r="I39" s="36">
        <f>I40</f>
        <v>3</v>
      </c>
      <c r="J39" s="36">
        <v>0</v>
      </c>
      <c r="K39" s="23"/>
      <c r="L39" s="23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</row>
    <row r="40" spans="1:63" ht="63" customHeight="1">
      <c r="A40" s="42" t="s">
        <v>123</v>
      </c>
      <c r="B40" s="42" t="s">
        <v>186</v>
      </c>
      <c r="C40" s="42" t="s">
        <v>193</v>
      </c>
      <c r="D40" s="42" t="s">
        <v>186</v>
      </c>
      <c r="E40" s="19" t="s">
        <v>181</v>
      </c>
      <c r="F40" s="29">
        <f>G40+I40</f>
        <v>3</v>
      </c>
      <c r="G40" s="30">
        <v>0</v>
      </c>
      <c r="H40" s="30">
        <v>0</v>
      </c>
      <c r="I40" s="29">
        <v>3</v>
      </c>
      <c r="J40" s="29">
        <v>0</v>
      </c>
      <c r="K40" s="23"/>
      <c r="L40" s="23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</row>
    <row r="41" spans="1:63" s="2" customFormat="1" ht="119.25" customHeight="1">
      <c r="A41" s="69" t="s">
        <v>124</v>
      </c>
      <c r="B41" s="49" t="s">
        <v>125</v>
      </c>
      <c r="C41" s="38" t="s">
        <v>29</v>
      </c>
      <c r="D41" s="38" t="s">
        <v>45</v>
      </c>
      <c r="E41" s="67" t="s">
        <v>181</v>
      </c>
      <c r="F41" s="54">
        <f>F42+F59+F62+F66+F69+F73+F76+F81</f>
        <v>96326.19999999998</v>
      </c>
      <c r="G41" s="54">
        <f>G42+G59+G62+G66+G69+G73+G76</f>
        <v>0</v>
      </c>
      <c r="H41" s="54">
        <f>H42+H59+H62+H66+H69+H73+H76</f>
        <v>0</v>
      </c>
      <c r="I41" s="54">
        <f>I42+I59+I62+I66+I69+I73+I76+I81</f>
        <v>96326.19999999998</v>
      </c>
      <c r="J41" s="54">
        <f>J42+J59+J62+J66+J69+J73+J76</f>
        <v>0</v>
      </c>
      <c r="K41" s="24"/>
      <c r="L41" s="23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</row>
    <row r="42" spans="1:63" ht="87.75" customHeight="1">
      <c r="A42" s="44" t="s">
        <v>126</v>
      </c>
      <c r="B42" s="43" t="s">
        <v>127</v>
      </c>
      <c r="C42" s="40" t="s">
        <v>47</v>
      </c>
      <c r="D42" s="40" t="s">
        <v>49</v>
      </c>
      <c r="E42" s="20" t="s">
        <v>181</v>
      </c>
      <c r="F42" s="34">
        <f>F43+F44+F45+F46+F47+F48+F49+F50+F51+F52+F53+F54+F55+F56+F57+F58</f>
        <v>59661.799999999996</v>
      </c>
      <c r="G42" s="34">
        <f>G43+G44+G45+G46+G47+G48+G49+G50+G51+G52+G53+G54+G55+G56+G57</f>
        <v>0</v>
      </c>
      <c r="H42" s="34">
        <f>H43+H44+H45+H46+H47+H48+H49+H50+H51+H52+H53+H54+H55+H56+H57</f>
        <v>0</v>
      </c>
      <c r="I42" s="34">
        <f>I43+I44+I45+I46+I47+I48+I49+I50+I51+I52+I53+I54+I55+I56+I57+I58</f>
        <v>59661.799999999996</v>
      </c>
      <c r="J42" s="34">
        <f>J43+J44+J45+J46+J47+J48+J49+J50+J51+J52+J53+J54+J55+J56</f>
        <v>0</v>
      </c>
      <c r="K42" s="23"/>
      <c r="L42" s="23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</row>
    <row r="43" spans="1:63" ht="84" customHeight="1">
      <c r="A43" s="50" t="s">
        <v>128</v>
      </c>
      <c r="B43" s="50" t="s">
        <v>129</v>
      </c>
      <c r="C43" s="41" t="s">
        <v>47</v>
      </c>
      <c r="D43" s="41" t="s">
        <v>50</v>
      </c>
      <c r="E43" s="17" t="s">
        <v>181</v>
      </c>
      <c r="F43" s="30">
        <f>SUM(G43:J43)</f>
        <v>6100</v>
      </c>
      <c r="G43" s="30">
        <v>0</v>
      </c>
      <c r="H43" s="30">
        <v>0</v>
      </c>
      <c r="I43" s="30">
        <v>6100</v>
      </c>
      <c r="J43" s="30">
        <v>0</v>
      </c>
      <c r="K43" s="23"/>
      <c r="L43" s="23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</row>
    <row r="44" spans="1:63" ht="45" customHeight="1">
      <c r="A44" s="50" t="s">
        <v>130</v>
      </c>
      <c r="B44" s="50" t="s">
        <v>131</v>
      </c>
      <c r="C44" s="42" t="s">
        <v>47</v>
      </c>
      <c r="D44" s="45" t="s">
        <v>51</v>
      </c>
      <c r="E44" s="17" t="s">
        <v>181</v>
      </c>
      <c r="F44" s="30">
        <f aca="true" t="shared" si="0" ref="F44:F58">SUM(G44:J44)</f>
        <v>6500</v>
      </c>
      <c r="G44" s="36">
        <v>0</v>
      </c>
      <c r="H44" s="36">
        <v>0</v>
      </c>
      <c r="I44" s="30">
        <v>6500</v>
      </c>
      <c r="J44" s="30">
        <v>0</v>
      </c>
      <c r="K44" s="23"/>
      <c r="L44" s="23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</row>
    <row r="45" spans="1:63" ht="96.75" customHeight="1">
      <c r="A45" s="50" t="s">
        <v>132</v>
      </c>
      <c r="B45" s="50" t="s">
        <v>133</v>
      </c>
      <c r="C45" s="42" t="s">
        <v>47</v>
      </c>
      <c r="D45" s="41" t="s">
        <v>50</v>
      </c>
      <c r="E45" s="17" t="s">
        <v>181</v>
      </c>
      <c r="F45" s="30">
        <f t="shared" si="0"/>
        <v>1000</v>
      </c>
      <c r="G45" s="30">
        <v>0</v>
      </c>
      <c r="H45" s="30">
        <v>0</v>
      </c>
      <c r="I45" s="30">
        <v>1000</v>
      </c>
      <c r="J45" s="30">
        <v>0</v>
      </c>
      <c r="K45" s="23"/>
      <c r="L45" s="23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</row>
    <row r="46" spans="1:63" ht="79.5" customHeight="1">
      <c r="A46" s="50" t="s">
        <v>134</v>
      </c>
      <c r="B46" s="50" t="s">
        <v>135</v>
      </c>
      <c r="C46" s="41" t="s">
        <v>47</v>
      </c>
      <c r="D46" s="45" t="s">
        <v>51</v>
      </c>
      <c r="E46" s="17" t="s">
        <v>181</v>
      </c>
      <c r="F46" s="30">
        <f t="shared" si="0"/>
        <v>1500</v>
      </c>
      <c r="G46" s="29">
        <v>0</v>
      </c>
      <c r="H46" s="29">
        <v>0</v>
      </c>
      <c r="I46" s="30">
        <v>1500</v>
      </c>
      <c r="J46" s="30">
        <v>0</v>
      </c>
      <c r="K46" s="23"/>
      <c r="L46" s="23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</row>
    <row r="47" spans="1:63" ht="44.25" customHeight="1">
      <c r="A47" s="50" t="s">
        <v>136</v>
      </c>
      <c r="B47" s="50" t="s">
        <v>137</v>
      </c>
      <c r="C47" s="42" t="s">
        <v>47</v>
      </c>
      <c r="D47" s="45" t="s">
        <v>51</v>
      </c>
      <c r="E47" s="17" t="s">
        <v>181</v>
      </c>
      <c r="F47" s="30">
        <f t="shared" si="0"/>
        <v>400</v>
      </c>
      <c r="G47" s="30">
        <v>0</v>
      </c>
      <c r="H47" s="30">
        <v>0</v>
      </c>
      <c r="I47" s="30">
        <v>400</v>
      </c>
      <c r="J47" s="30">
        <v>0</v>
      </c>
      <c r="K47" s="23"/>
      <c r="L47" s="23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</row>
    <row r="48" spans="1:63" ht="49.5" customHeight="1">
      <c r="A48" s="50" t="s">
        <v>138</v>
      </c>
      <c r="B48" s="50" t="s">
        <v>139</v>
      </c>
      <c r="C48" s="42" t="s">
        <v>47</v>
      </c>
      <c r="D48" s="45" t="s">
        <v>49</v>
      </c>
      <c r="E48" s="17" t="s">
        <v>181</v>
      </c>
      <c r="F48" s="30">
        <f t="shared" si="0"/>
        <v>7247.6</v>
      </c>
      <c r="G48" s="36">
        <v>0</v>
      </c>
      <c r="H48" s="36">
        <v>0</v>
      </c>
      <c r="I48" s="30">
        <f>7334-86.4</f>
        <v>7247.6</v>
      </c>
      <c r="J48" s="30">
        <v>0</v>
      </c>
      <c r="K48" s="23"/>
      <c r="L48" s="23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</row>
    <row r="49" spans="1:63" ht="111" customHeight="1">
      <c r="A49" s="50" t="s">
        <v>140</v>
      </c>
      <c r="B49" s="50" t="s">
        <v>86</v>
      </c>
      <c r="C49" s="42" t="s">
        <v>48</v>
      </c>
      <c r="D49" s="45" t="s">
        <v>86</v>
      </c>
      <c r="E49" s="17" t="s">
        <v>181</v>
      </c>
      <c r="F49" s="30">
        <f t="shared" si="0"/>
        <v>0</v>
      </c>
      <c r="G49" s="36">
        <v>0</v>
      </c>
      <c r="H49" s="36">
        <v>0</v>
      </c>
      <c r="I49" s="30">
        <v>0</v>
      </c>
      <c r="J49" s="30">
        <v>0</v>
      </c>
      <c r="K49" s="23"/>
      <c r="L49" s="23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</row>
    <row r="50" spans="1:63" ht="46.5" customHeight="1">
      <c r="A50" s="50" t="s">
        <v>141</v>
      </c>
      <c r="B50" s="50" t="s">
        <v>142</v>
      </c>
      <c r="C50" s="41" t="s">
        <v>47</v>
      </c>
      <c r="D50" s="45" t="s">
        <v>51</v>
      </c>
      <c r="E50" s="17" t="s">
        <v>181</v>
      </c>
      <c r="F50" s="30">
        <f t="shared" si="0"/>
        <v>1200</v>
      </c>
      <c r="G50" s="36">
        <v>0</v>
      </c>
      <c r="H50" s="36">
        <v>0</v>
      </c>
      <c r="I50" s="30">
        <v>1200</v>
      </c>
      <c r="J50" s="30">
        <v>0</v>
      </c>
      <c r="K50" s="23"/>
      <c r="L50" s="23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</row>
    <row r="51" spans="1:63" ht="91.5" customHeight="1">
      <c r="A51" s="50" t="s">
        <v>143</v>
      </c>
      <c r="B51" s="42" t="s">
        <v>52</v>
      </c>
      <c r="C51" s="42" t="s">
        <v>47</v>
      </c>
      <c r="D51" s="50" t="s">
        <v>52</v>
      </c>
      <c r="E51" s="17" t="s">
        <v>181</v>
      </c>
      <c r="F51" s="30">
        <f t="shared" si="0"/>
        <v>4110</v>
      </c>
      <c r="G51" s="30">
        <v>0</v>
      </c>
      <c r="H51" s="30">
        <v>0</v>
      </c>
      <c r="I51" s="30">
        <v>4110</v>
      </c>
      <c r="J51" s="30">
        <v>0</v>
      </c>
      <c r="K51" s="23"/>
      <c r="L51" s="23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</row>
    <row r="52" spans="1:63" ht="61.5" customHeight="1">
      <c r="A52" s="50" t="s">
        <v>145</v>
      </c>
      <c r="B52" s="50" t="s">
        <v>144</v>
      </c>
      <c r="C52" s="42" t="s">
        <v>196</v>
      </c>
      <c r="D52" s="45" t="s">
        <v>53</v>
      </c>
      <c r="E52" s="17" t="s">
        <v>181</v>
      </c>
      <c r="F52" s="30">
        <f t="shared" si="0"/>
        <v>280</v>
      </c>
      <c r="G52" s="36">
        <v>0</v>
      </c>
      <c r="H52" s="36">
        <v>0</v>
      </c>
      <c r="I52" s="30">
        <v>280</v>
      </c>
      <c r="J52" s="30">
        <v>0</v>
      </c>
      <c r="K52" s="23"/>
      <c r="L52" s="23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</row>
    <row r="53" spans="1:63" ht="55.5" customHeight="1">
      <c r="A53" s="50" t="s">
        <v>146</v>
      </c>
      <c r="B53" s="42" t="s">
        <v>209</v>
      </c>
      <c r="C53" s="42" t="s">
        <v>196</v>
      </c>
      <c r="D53" s="41" t="s">
        <v>54</v>
      </c>
      <c r="E53" s="17" t="s">
        <v>181</v>
      </c>
      <c r="F53" s="30">
        <f t="shared" si="0"/>
        <v>100</v>
      </c>
      <c r="G53" s="30">
        <v>0</v>
      </c>
      <c r="H53" s="30">
        <v>0</v>
      </c>
      <c r="I53" s="30">
        <v>100</v>
      </c>
      <c r="J53" s="30">
        <v>0</v>
      </c>
      <c r="K53" s="23"/>
      <c r="L53" s="23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</row>
    <row r="54" spans="1:63" ht="51.75" customHeight="1">
      <c r="A54" s="50" t="s">
        <v>147</v>
      </c>
      <c r="B54" s="42" t="s">
        <v>179</v>
      </c>
      <c r="C54" s="41" t="s">
        <v>197</v>
      </c>
      <c r="D54" s="50" t="s">
        <v>87</v>
      </c>
      <c r="E54" s="17" t="s">
        <v>181</v>
      </c>
      <c r="F54" s="30">
        <f t="shared" si="0"/>
        <v>1000</v>
      </c>
      <c r="G54" s="30">
        <v>0</v>
      </c>
      <c r="H54" s="30">
        <v>0</v>
      </c>
      <c r="I54" s="30">
        <v>1000</v>
      </c>
      <c r="J54" s="30">
        <v>0</v>
      </c>
      <c r="K54" s="23"/>
      <c r="L54" s="23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</row>
    <row r="55" spans="1:63" ht="92.25" customHeight="1">
      <c r="A55" s="50" t="s">
        <v>148</v>
      </c>
      <c r="B55" s="50" t="s">
        <v>149</v>
      </c>
      <c r="C55" s="42" t="s">
        <v>196</v>
      </c>
      <c r="D55" s="45" t="s">
        <v>51</v>
      </c>
      <c r="E55" s="17" t="s">
        <v>181</v>
      </c>
      <c r="F55" s="30">
        <f t="shared" si="0"/>
        <v>775.3</v>
      </c>
      <c r="G55" s="30">
        <v>0</v>
      </c>
      <c r="H55" s="30">
        <v>0</v>
      </c>
      <c r="I55" s="30">
        <v>775.3</v>
      </c>
      <c r="J55" s="30">
        <v>0</v>
      </c>
      <c r="K55" s="23"/>
      <c r="L55" s="23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</row>
    <row r="56" spans="1:63" ht="91.5" customHeight="1">
      <c r="A56" s="42" t="s">
        <v>150</v>
      </c>
      <c r="B56" s="42" t="s">
        <v>210</v>
      </c>
      <c r="C56" s="42" t="s">
        <v>198</v>
      </c>
      <c r="D56" s="50" t="s">
        <v>88</v>
      </c>
      <c r="E56" s="17" t="s">
        <v>181</v>
      </c>
      <c r="F56" s="30">
        <f t="shared" si="0"/>
        <v>27417.5</v>
      </c>
      <c r="G56" s="30">
        <v>0</v>
      </c>
      <c r="H56" s="30">
        <v>0</v>
      </c>
      <c r="I56" s="30">
        <v>27417.5</v>
      </c>
      <c r="J56" s="30">
        <v>0</v>
      </c>
      <c r="K56" s="23"/>
      <c r="L56" s="23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</row>
    <row r="57" spans="1:63" ht="91.5" customHeight="1">
      <c r="A57" s="42" t="s">
        <v>178</v>
      </c>
      <c r="B57" s="42" t="s">
        <v>211</v>
      </c>
      <c r="C57" s="42" t="s">
        <v>198</v>
      </c>
      <c r="D57" s="50" t="s">
        <v>177</v>
      </c>
      <c r="E57" s="17" t="s">
        <v>181</v>
      </c>
      <c r="F57" s="30">
        <f t="shared" si="0"/>
        <v>931.4</v>
      </c>
      <c r="G57" s="30">
        <v>0</v>
      </c>
      <c r="H57" s="30">
        <v>0</v>
      </c>
      <c r="I57" s="30">
        <v>931.4</v>
      </c>
      <c r="J57" s="30">
        <v>0</v>
      </c>
      <c r="K57" s="23"/>
      <c r="L57" s="23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61"/>
      <c r="BK57" s="61"/>
    </row>
    <row r="58" spans="1:63" ht="91.5" customHeight="1">
      <c r="A58" s="42" t="s">
        <v>218</v>
      </c>
      <c r="B58" s="42" t="s">
        <v>219</v>
      </c>
      <c r="C58" s="42" t="s">
        <v>198</v>
      </c>
      <c r="D58" s="50" t="s">
        <v>219</v>
      </c>
      <c r="E58" s="17" t="s">
        <v>181</v>
      </c>
      <c r="F58" s="30">
        <f t="shared" si="0"/>
        <v>1100</v>
      </c>
      <c r="G58" s="30">
        <v>0</v>
      </c>
      <c r="H58" s="30">
        <v>0</v>
      </c>
      <c r="I58" s="30">
        <v>1100</v>
      </c>
      <c r="J58" s="30">
        <v>0</v>
      </c>
      <c r="K58" s="23"/>
      <c r="L58" s="23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</row>
    <row r="59" spans="1:63" s="9" customFormat="1" ht="93.75" customHeight="1">
      <c r="A59" s="44" t="s">
        <v>151</v>
      </c>
      <c r="B59" s="47" t="s">
        <v>12</v>
      </c>
      <c r="C59" s="40" t="s">
        <v>199</v>
      </c>
      <c r="D59" s="40" t="s">
        <v>44</v>
      </c>
      <c r="E59" s="20" t="s">
        <v>181</v>
      </c>
      <c r="F59" s="34">
        <f>F60</f>
        <v>260</v>
      </c>
      <c r="G59" s="34">
        <f>G60</f>
        <v>0</v>
      </c>
      <c r="H59" s="34">
        <f>H60</f>
        <v>0</v>
      </c>
      <c r="I59" s="34">
        <f>I60</f>
        <v>260</v>
      </c>
      <c r="J59" s="34">
        <f>J60</f>
        <v>0</v>
      </c>
      <c r="K59" s="23"/>
      <c r="L59" s="23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</row>
    <row r="60" spans="1:63" ht="39" customHeight="1">
      <c r="A60" s="50" t="s">
        <v>152</v>
      </c>
      <c r="B60" s="51" t="s">
        <v>13</v>
      </c>
      <c r="C60" s="42" t="s">
        <v>202</v>
      </c>
      <c r="D60" s="41" t="s">
        <v>44</v>
      </c>
      <c r="E60" s="17" t="s">
        <v>181</v>
      </c>
      <c r="F60" s="30">
        <f>SUM(G60:J60)</f>
        <v>260</v>
      </c>
      <c r="G60" s="29">
        <v>0</v>
      </c>
      <c r="H60" s="29">
        <v>0</v>
      </c>
      <c r="I60" s="30">
        <v>260</v>
      </c>
      <c r="J60" s="30">
        <v>0</v>
      </c>
      <c r="K60" s="23"/>
      <c r="L60" s="23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1"/>
      <c r="BK60" s="61"/>
    </row>
    <row r="61" spans="1:63" ht="36" customHeight="1">
      <c r="A61" s="42"/>
      <c r="B61" s="42" t="s">
        <v>74</v>
      </c>
      <c r="C61" s="42" t="s">
        <v>0</v>
      </c>
      <c r="D61" s="42" t="s">
        <v>44</v>
      </c>
      <c r="E61" s="19" t="s">
        <v>181</v>
      </c>
      <c r="F61" s="29" t="s">
        <v>25</v>
      </c>
      <c r="G61" s="29" t="s">
        <v>25</v>
      </c>
      <c r="H61" s="29" t="s">
        <v>25</v>
      </c>
      <c r="I61" s="29" t="s">
        <v>25</v>
      </c>
      <c r="J61" s="29" t="s">
        <v>25</v>
      </c>
      <c r="K61" s="23"/>
      <c r="L61" s="23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</row>
    <row r="62" spans="1:63" ht="93" customHeight="1">
      <c r="A62" s="44" t="s">
        <v>153</v>
      </c>
      <c r="B62" s="47" t="s">
        <v>14</v>
      </c>
      <c r="C62" s="40" t="s">
        <v>29</v>
      </c>
      <c r="D62" s="40" t="s">
        <v>174</v>
      </c>
      <c r="E62" s="20" t="s">
        <v>181</v>
      </c>
      <c r="F62" s="34">
        <f>F63+F64</f>
        <v>4500</v>
      </c>
      <c r="G62" s="34">
        <f>G63+G64</f>
        <v>0</v>
      </c>
      <c r="H62" s="34">
        <f>H63+H64</f>
        <v>0</v>
      </c>
      <c r="I62" s="34">
        <f>I63+I64</f>
        <v>4500</v>
      </c>
      <c r="J62" s="34">
        <f>J63+J64</f>
        <v>0</v>
      </c>
      <c r="K62" s="23"/>
      <c r="L62" s="23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1"/>
      <c r="BE62" s="61"/>
      <c r="BF62" s="61"/>
      <c r="BG62" s="61"/>
      <c r="BH62" s="61"/>
      <c r="BI62" s="61"/>
      <c r="BJ62" s="61"/>
      <c r="BK62" s="61"/>
    </row>
    <row r="63" spans="1:63" ht="55.5" customHeight="1">
      <c r="A63" s="50" t="s">
        <v>154</v>
      </c>
      <c r="B63" s="48" t="s">
        <v>15</v>
      </c>
      <c r="C63" s="41" t="s">
        <v>200</v>
      </c>
      <c r="D63" s="41" t="s">
        <v>55</v>
      </c>
      <c r="E63" s="17" t="s">
        <v>181</v>
      </c>
      <c r="F63" s="30">
        <f>SUM(G63:J63)</f>
        <v>4000</v>
      </c>
      <c r="G63" s="30">
        <v>0</v>
      </c>
      <c r="H63" s="30">
        <v>0</v>
      </c>
      <c r="I63" s="30">
        <v>4000</v>
      </c>
      <c r="J63" s="30">
        <v>0</v>
      </c>
      <c r="K63" s="23"/>
      <c r="L63" s="23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1"/>
      <c r="BE63" s="61"/>
      <c r="BF63" s="61"/>
      <c r="BG63" s="61"/>
      <c r="BH63" s="61"/>
      <c r="BI63" s="61"/>
      <c r="BJ63" s="61"/>
      <c r="BK63" s="61"/>
    </row>
    <row r="64" spans="1:63" ht="76.5">
      <c r="A64" s="50" t="s">
        <v>155</v>
      </c>
      <c r="B64" s="51" t="s">
        <v>16</v>
      </c>
      <c r="C64" s="41" t="s">
        <v>201</v>
      </c>
      <c r="D64" s="41" t="s">
        <v>56</v>
      </c>
      <c r="E64" s="17" t="s">
        <v>181</v>
      </c>
      <c r="F64" s="30">
        <f>SUM(G64:J64)</f>
        <v>500</v>
      </c>
      <c r="G64" s="36">
        <v>0</v>
      </c>
      <c r="H64" s="36">
        <v>0</v>
      </c>
      <c r="I64" s="30">
        <v>500</v>
      </c>
      <c r="J64" s="30">
        <v>0</v>
      </c>
      <c r="K64" s="23"/>
      <c r="L64" s="23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61"/>
      <c r="BE64" s="61"/>
      <c r="BF64" s="61"/>
      <c r="BG64" s="61"/>
      <c r="BH64" s="61"/>
      <c r="BI64" s="61"/>
      <c r="BJ64" s="61"/>
      <c r="BK64" s="61"/>
    </row>
    <row r="65" spans="1:63" ht="79.5" customHeight="1">
      <c r="A65" s="42"/>
      <c r="B65" s="42" t="s">
        <v>75</v>
      </c>
      <c r="C65" s="42" t="s">
        <v>46</v>
      </c>
      <c r="D65" s="42" t="s">
        <v>77</v>
      </c>
      <c r="E65" s="19" t="s">
        <v>181</v>
      </c>
      <c r="F65" s="29" t="s">
        <v>25</v>
      </c>
      <c r="G65" s="29" t="s">
        <v>25</v>
      </c>
      <c r="H65" s="29" t="s">
        <v>25</v>
      </c>
      <c r="I65" s="29" t="s">
        <v>25</v>
      </c>
      <c r="J65" s="29" t="s">
        <v>25</v>
      </c>
      <c r="K65" s="23"/>
      <c r="L65" s="23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61"/>
      <c r="BG65" s="61"/>
      <c r="BH65" s="61"/>
      <c r="BI65" s="61"/>
      <c r="BJ65" s="61"/>
      <c r="BK65" s="61"/>
    </row>
    <row r="66" spans="1:63" ht="108.75" customHeight="1">
      <c r="A66" s="44" t="s">
        <v>156</v>
      </c>
      <c r="B66" s="47" t="s">
        <v>17</v>
      </c>
      <c r="C66" s="40" t="s">
        <v>29</v>
      </c>
      <c r="D66" s="40" t="s">
        <v>58</v>
      </c>
      <c r="E66" s="20" t="s">
        <v>181</v>
      </c>
      <c r="F66" s="34">
        <f>F67+F68</f>
        <v>750</v>
      </c>
      <c r="G66" s="34">
        <f>G67+G68</f>
        <v>0</v>
      </c>
      <c r="H66" s="34">
        <f>H67+H68</f>
        <v>0</v>
      </c>
      <c r="I66" s="34">
        <f>I67+I68</f>
        <v>750</v>
      </c>
      <c r="J66" s="34">
        <f>J67+J68</f>
        <v>0</v>
      </c>
      <c r="K66" s="23"/>
      <c r="L66" s="23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1"/>
      <c r="AP66" s="61"/>
      <c r="AQ66" s="61"/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/>
      <c r="BD66" s="61"/>
      <c r="BE66" s="61"/>
      <c r="BF66" s="61"/>
      <c r="BG66" s="61"/>
      <c r="BH66" s="61"/>
      <c r="BI66" s="61"/>
      <c r="BJ66" s="61"/>
      <c r="BK66" s="61"/>
    </row>
    <row r="67" spans="1:63" ht="54" customHeight="1">
      <c r="A67" s="50" t="s">
        <v>157</v>
      </c>
      <c r="B67" s="51" t="s">
        <v>18</v>
      </c>
      <c r="C67" s="41" t="s">
        <v>193</v>
      </c>
      <c r="D67" s="41" t="s">
        <v>57</v>
      </c>
      <c r="E67" s="17" t="s">
        <v>181</v>
      </c>
      <c r="F67" s="30">
        <f>SUM(G67:J67)</f>
        <v>250</v>
      </c>
      <c r="G67" s="30">
        <v>0</v>
      </c>
      <c r="H67" s="30">
        <v>0</v>
      </c>
      <c r="I67" s="30">
        <v>250</v>
      </c>
      <c r="J67" s="30">
        <v>0</v>
      </c>
      <c r="K67" s="23"/>
      <c r="L67" s="23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/>
      <c r="BD67" s="61"/>
      <c r="BE67" s="61"/>
      <c r="BF67" s="61"/>
      <c r="BG67" s="61"/>
      <c r="BH67" s="61"/>
      <c r="BI67" s="61"/>
      <c r="BJ67" s="61"/>
      <c r="BK67" s="61"/>
    </row>
    <row r="68" spans="1:63" ht="79.5" customHeight="1">
      <c r="A68" s="50" t="s">
        <v>158</v>
      </c>
      <c r="B68" s="51" t="s">
        <v>19</v>
      </c>
      <c r="C68" s="41" t="s">
        <v>203</v>
      </c>
      <c r="D68" s="41" t="s">
        <v>59</v>
      </c>
      <c r="E68" s="17" t="s">
        <v>181</v>
      </c>
      <c r="F68" s="30">
        <f>SUM(G68:J68)</f>
        <v>500</v>
      </c>
      <c r="G68" s="36">
        <v>0</v>
      </c>
      <c r="H68" s="36">
        <v>0</v>
      </c>
      <c r="I68" s="30">
        <v>500</v>
      </c>
      <c r="J68" s="30">
        <v>0</v>
      </c>
      <c r="K68" s="23"/>
      <c r="L68" s="23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  <c r="BE68" s="61"/>
      <c r="BF68" s="61"/>
      <c r="BG68" s="61"/>
      <c r="BH68" s="61"/>
      <c r="BI68" s="61"/>
      <c r="BJ68" s="61"/>
      <c r="BK68" s="61"/>
    </row>
    <row r="69" spans="1:63" ht="70.5" customHeight="1">
      <c r="A69" s="44" t="s">
        <v>159</v>
      </c>
      <c r="B69" s="47" t="s">
        <v>160</v>
      </c>
      <c r="C69" s="40" t="s">
        <v>29</v>
      </c>
      <c r="D69" s="40" t="s">
        <v>61</v>
      </c>
      <c r="E69" s="20" t="s">
        <v>181</v>
      </c>
      <c r="F69" s="34">
        <f>F70+F71</f>
        <v>6150</v>
      </c>
      <c r="G69" s="34">
        <f>G70</f>
        <v>0</v>
      </c>
      <c r="H69" s="34">
        <f>H70</f>
        <v>0</v>
      </c>
      <c r="I69" s="34">
        <f>I70+I71</f>
        <v>6150</v>
      </c>
      <c r="J69" s="34">
        <f>J70</f>
        <v>0</v>
      </c>
      <c r="K69" s="23"/>
      <c r="L69" s="23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  <c r="BE69" s="61"/>
      <c r="BF69" s="61"/>
      <c r="BG69" s="61"/>
      <c r="BH69" s="61"/>
      <c r="BI69" s="61"/>
      <c r="BJ69" s="61"/>
      <c r="BK69" s="61"/>
    </row>
    <row r="70" spans="1:63" ht="96" customHeight="1">
      <c r="A70" s="50" t="s">
        <v>161</v>
      </c>
      <c r="B70" s="51" t="s">
        <v>20</v>
      </c>
      <c r="C70" s="41" t="s">
        <v>203</v>
      </c>
      <c r="D70" s="41" t="s">
        <v>60</v>
      </c>
      <c r="E70" s="17" t="s">
        <v>181</v>
      </c>
      <c r="F70" s="30">
        <f>SUM(G70:J70)</f>
        <v>1500</v>
      </c>
      <c r="G70" s="36">
        <v>0</v>
      </c>
      <c r="H70" s="36">
        <v>0</v>
      </c>
      <c r="I70" s="30">
        <v>1500</v>
      </c>
      <c r="J70" s="30">
        <v>0</v>
      </c>
      <c r="K70" s="23"/>
      <c r="L70" s="23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61"/>
      <c r="BC70" s="61"/>
      <c r="BD70" s="61"/>
      <c r="BE70" s="61"/>
      <c r="BF70" s="61"/>
      <c r="BG70" s="61"/>
      <c r="BH70" s="61"/>
      <c r="BI70" s="61"/>
      <c r="BJ70" s="61"/>
      <c r="BK70" s="61"/>
    </row>
    <row r="71" spans="1:63" ht="56.25" customHeight="1">
      <c r="A71" s="50" t="s">
        <v>175</v>
      </c>
      <c r="B71" s="66" t="s">
        <v>176</v>
      </c>
      <c r="C71" s="41" t="s">
        <v>196</v>
      </c>
      <c r="D71" s="41" t="s">
        <v>60</v>
      </c>
      <c r="E71" s="17" t="s">
        <v>181</v>
      </c>
      <c r="F71" s="30">
        <f>G71+I71</f>
        <v>4650</v>
      </c>
      <c r="G71" s="36">
        <v>0</v>
      </c>
      <c r="H71" s="36">
        <v>0</v>
      </c>
      <c r="I71" s="30">
        <v>4650</v>
      </c>
      <c r="J71" s="30">
        <v>0</v>
      </c>
      <c r="K71" s="23"/>
      <c r="L71" s="23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61"/>
      <c r="BD71" s="61"/>
      <c r="BE71" s="61"/>
      <c r="BF71" s="61"/>
      <c r="BG71" s="61"/>
      <c r="BH71" s="61"/>
      <c r="BI71" s="61"/>
      <c r="BJ71" s="61"/>
      <c r="BK71" s="61"/>
    </row>
    <row r="72" spans="1:63" ht="64.5" customHeight="1">
      <c r="A72" s="42"/>
      <c r="B72" s="42" t="s">
        <v>76</v>
      </c>
      <c r="C72" s="42" t="s">
        <v>29</v>
      </c>
      <c r="D72" s="42" t="s">
        <v>89</v>
      </c>
      <c r="E72" s="19" t="s">
        <v>181</v>
      </c>
      <c r="F72" s="29" t="s">
        <v>25</v>
      </c>
      <c r="G72" s="29" t="s">
        <v>25</v>
      </c>
      <c r="H72" s="29" t="s">
        <v>25</v>
      </c>
      <c r="I72" s="29" t="s">
        <v>25</v>
      </c>
      <c r="J72" s="29" t="s">
        <v>25</v>
      </c>
      <c r="K72" s="23"/>
      <c r="L72" s="23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1"/>
      <c r="AO72" s="61"/>
      <c r="AP72" s="61"/>
      <c r="AQ72" s="61"/>
      <c r="AR72" s="61"/>
      <c r="AS72" s="61"/>
      <c r="AT72" s="61"/>
      <c r="AU72" s="61"/>
      <c r="AV72" s="61"/>
      <c r="AW72" s="61"/>
      <c r="AX72" s="61"/>
      <c r="AY72" s="61"/>
      <c r="AZ72" s="61"/>
      <c r="BA72" s="61"/>
      <c r="BB72" s="61"/>
      <c r="BC72" s="61"/>
      <c r="BD72" s="61"/>
      <c r="BE72" s="61"/>
      <c r="BF72" s="61"/>
      <c r="BG72" s="61"/>
      <c r="BH72" s="61"/>
      <c r="BI72" s="61"/>
      <c r="BJ72" s="61"/>
      <c r="BK72" s="61"/>
    </row>
    <row r="73" spans="1:63" ht="59.25" customHeight="1">
      <c r="A73" s="44" t="s">
        <v>162</v>
      </c>
      <c r="B73" s="47" t="s">
        <v>163</v>
      </c>
      <c r="C73" s="40" t="s">
        <v>29</v>
      </c>
      <c r="D73" s="40" t="s">
        <v>62</v>
      </c>
      <c r="E73" s="20" t="s">
        <v>181</v>
      </c>
      <c r="F73" s="34">
        <f>F74</f>
        <v>16000</v>
      </c>
      <c r="G73" s="34">
        <f>G74</f>
        <v>0</v>
      </c>
      <c r="H73" s="34">
        <f>H74</f>
        <v>0</v>
      </c>
      <c r="I73" s="34">
        <f>I74</f>
        <v>16000</v>
      </c>
      <c r="J73" s="34">
        <f>J74</f>
        <v>0</v>
      </c>
      <c r="K73" s="23"/>
      <c r="L73" s="23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61"/>
      <c r="BI73" s="61"/>
      <c r="BJ73" s="61"/>
      <c r="BK73" s="61"/>
    </row>
    <row r="74" spans="1:63" ht="98.25" customHeight="1">
      <c r="A74" s="50" t="s">
        <v>164</v>
      </c>
      <c r="B74" s="51" t="s">
        <v>21</v>
      </c>
      <c r="C74" s="41" t="s">
        <v>203</v>
      </c>
      <c r="D74" s="41" t="s">
        <v>64</v>
      </c>
      <c r="E74" s="17" t="s">
        <v>181</v>
      </c>
      <c r="F74" s="30">
        <f>SUM(G74:J74)</f>
        <v>16000</v>
      </c>
      <c r="G74" s="30">
        <v>0</v>
      </c>
      <c r="H74" s="30">
        <v>0</v>
      </c>
      <c r="I74" s="30">
        <v>16000</v>
      </c>
      <c r="J74" s="30">
        <v>0</v>
      </c>
      <c r="K74" s="23"/>
      <c r="L74" s="23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1"/>
      <c r="AQ74" s="61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61"/>
      <c r="BD74" s="61"/>
      <c r="BE74" s="61"/>
      <c r="BF74" s="61"/>
      <c r="BG74" s="61"/>
      <c r="BH74" s="61"/>
      <c r="BI74" s="61"/>
      <c r="BJ74" s="61"/>
      <c r="BK74" s="61"/>
    </row>
    <row r="75" spans="1:63" ht="65.25" customHeight="1">
      <c r="A75" s="42"/>
      <c r="B75" s="42" t="s">
        <v>78</v>
      </c>
      <c r="C75" s="42" t="s">
        <v>29</v>
      </c>
      <c r="D75" s="42" t="s">
        <v>63</v>
      </c>
      <c r="E75" s="19" t="s">
        <v>181</v>
      </c>
      <c r="F75" s="29" t="s">
        <v>25</v>
      </c>
      <c r="G75" s="29" t="s">
        <v>25</v>
      </c>
      <c r="H75" s="29" t="s">
        <v>25</v>
      </c>
      <c r="I75" s="29" t="s">
        <v>25</v>
      </c>
      <c r="J75" s="29" t="s">
        <v>25</v>
      </c>
      <c r="K75" s="23"/>
      <c r="L75" s="23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61"/>
      <c r="BD75" s="61"/>
      <c r="BE75" s="61"/>
      <c r="BF75" s="61"/>
      <c r="BG75" s="61"/>
      <c r="BH75" s="61"/>
      <c r="BI75" s="61"/>
      <c r="BJ75" s="61"/>
      <c r="BK75" s="61"/>
    </row>
    <row r="76" spans="1:63" ht="78.75" customHeight="1">
      <c r="A76" s="44" t="s">
        <v>166</v>
      </c>
      <c r="B76" s="47" t="s">
        <v>165</v>
      </c>
      <c r="C76" s="40" t="s">
        <v>47</v>
      </c>
      <c r="D76" s="40" t="s">
        <v>65</v>
      </c>
      <c r="E76" s="20" t="s">
        <v>181</v>
      </c>
      <c r="F76" s="34">
        <f>F77+F78+F79</f>
        <v>8504.4</v>
      </c>
      <c r="G76" s="34">
        <f>G77+G78+G79</f>
        <v>0</v>
      </c>
      <c r="H76" s="34">
        <f>H77+H78+H79</f>
        <v>0</v>
      </c>
      <c r="I76" s="34">
        <f>I77+I78+I79</f>
        <v>8504.4</v>
      </c>
      <c r="J76" s="34">
        <f>J77+J78+J79</f>
        <v>0</v>
      </c>
      <c r="K76" s="23"/>
      <c r="L76" s="23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N76" s="61"/>
      <c r="AO76" s="61"/>
      <c r="AP76" s="61"/>
      <c r="AQ76" s="61"/>
      <c r="AR76" s="61"/>
      <c r="AS76" s="61"/>
      <c r="AT76" s="61"/>
      <c r="AU76" s="61"/>
      <c r="AV76" s="61"/>
      <c r="AW76" s="61"/>
      <c r="AX76" s="61"/>
      <c r="AY76" s="61"/>
      <c r="AZ76" s="61"/>
      <c r="BA76" s="61"/>
      <c r="BB76" s="61"/>
      <c r="BC76" s="61"/>
      <c r="BD76" s="61"/>
      <c r="BE76" s="61"/>
      <c r="BF76" s="61"/>
      <c r="BG76" s="61"/>
      <c r="BH76" s="61"/>
      <c r="BI76" s="61"/>
      <c r="BJ76" s="61"/>
      <c r="BK76" s="61"/>
    </row>
    <row r="77" spans="1:63" ht="66.75" customHeight="1">
      <c r="A77" s="50" t="s">
        <v>167</v>
      </c>
      <c r="B77" s="51" t="s">
        <v>22</v>
      </c>
      <c r="C77" s="41" t="s">
        <v>204</v>
      </c>
      <c r="D77" s="41" t="s">
        <v>66</v>
      </c>
      <c r="E77" s="17" t="s">
        <v>181</v>
      </c>
      <c r="F77" s="30">
        <f>SUM(G77:J77)</f>
        <v>7110.8</v>
      </c>
      <c r="G77" s="36">
        <v>0</v>
      </c>
      <c r="H77" s="36">
        <v>0</v>
      </c>
      <c r="I77" s="30">
        <v>7110.8</v>
      </c>
      <c r="J77" s="30">
        <v>0</v>
      </c>
      <c r="K77" s="23"/>
      <c r="L77" s="23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61"/>
      <c r="BJ77" s="61"/>
      <c r="BK77" s="61"/>
    </row>
    <row r="78" spans="1:63" ht="63.75" customHeight="1">
      <c r="A78" s="50" t="s">
        <v>168</v>
      </c>
      <c r="B78" s="51" t="s">
        <v>23</v>
      </c>
      <c r="C78" s="41" t="s">
        <v>205</v>
      </c>
      <c r="D78" s="41" t="s">
        <v>66</v>
      </c>
      <c r="E78" s="20" t="s">
        <v>181</v>
      </c>
      <c r="F78" s="30">
        <f>SUM(G78:J78)</f>
        <v>1358.6</v>
      </c>
      <c r="G78" s="30">
        <v>0</v>
      </c>
      <c r="H78" s="30">
        <v>0</v>
      </c>
      <c r="I78" s="30">
        <v>1358.6</v>
      </c>
      <c r="J78" s="30">
        <v>0</v>
      </c>
      <c r="K78" s="23"/>
      <c r="L78" s="23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/>
      <c r="AP78" s="61"/>
      <c r="AQ78" s="61"/>
      <c r="AR78" s="61"/>
      <c r="AS78" s="61"/>
      <c r="AT78" s="61"/>
      <c r="AU78" s="61"/>
      <c r="AV78" s="61"/>
      <c r="AW78" s="61"/>
      <c r="AX78" s="61"/>
      <c r="AY78" s="61"/>
      <c r="AZ78" s="61"/>
      <c r="BA78" s="61"/>
      <c r="BB78" s="61"/>
      <c r="BC78" s="61"/>
      <c r="BD78" s="61"/>
      <c r="BE78" s="61"/>
      <c r="BF78" s="61"/>
      <c r="BG78" s="61"/>
      <c r="BH78" s="61"/>
      <c r="BI78" s="61"/>
      <c r="BJ78" s="61"/>
      <c r="BK78" s="61"/>
    </row>
    <row r="79" spans="1:63" ht="62.25" customHeight="1">
      <c r="A79" s="50" t="s">
        <v>170</v>
      </c>
      <c r="B79" s="51" t="s">
        <v>169</v>
      </c>
      <c r="C79" s="41" t="s">
        <v>205</v>
      </c>
      <c r="D79" s="41" t="s">
        <v>66</v>
      </c>
      <c r="E79" s="20" t="s">
        <v>181</v>
      </c>
      <c r="F79" s="30">
        <f>SUM(G79:J79)</f>
        <v>35</v>
      </c>
      <c r="G79" s="28">
        <v>0</v>
      </c>
      <c r="H79" s="28">
        <v>0</v>
      </c>
      <c r="I79" s="30">
        <v>35</v>
      </c>
      <c r="J79" s="30">
        <v>0</v>
      </c>
      <c r="K79" s="23"/>
      <c r="L79" s="23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</row>
    <row r="80" spans="1:63" ht="54.75" customHeight="1">
      <c r="A80" s="42"/>
      <c r="B80" s="42" t="s">
        <v>80</v>
      </c>
      <c r="C80" s="42" t="s">
        <v>47</v>
      </c>
      <c r="D80" s="42" t="s">
        <v>79</v>
      </c>
      <c r="E80" s="25" t="s">
        <v>181</v>
      </c>
      <c r="F80" s="36" t="s">
        <v>25</v>
      </c>
      <c r="G80" s="36" t="s">
        <v>25</v>
      </c>
      <c r="H80" s="36" t="s">
        <v>25</v>
      </c>
      <c r="I80" s="36" t="s">
        <v>25</v>
      </c>
      <c r="J80" s="36" t="s">
        <v>25</v>
      </c>
      <c r="K80" s="23"/>
      <c r="L80" s="23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</row>
    <row r="81" spans="1:63" s="80" customFormat="1" ht="54.75" customHeight="1">
      <c r="A81" s="53" t="s">
        <v>215</v>
      </c>
      <c r="B81" s="53" t="s">
        <v>216</v>
      </c>
      <c r="C81" s="53" t="s">
        <v>47</v>
      </c>
      <c r="D81" s="53" t="s">
        <v>216</v>
      </c>
      <c r="E81" s="20" t="s">
        <v>181</v>
      </c>
      <c r="F81" s="36">
        <f>F82</f>
        <v>500</v>
      </c>
      <c r="G81" s="36">
        <f>G82</f>
        <v>0</v>
      </c>
      <c r="H81" s="36">
        <f>H82</f>
        <v>0</v>
      </c>
      <c r="I81" s="36">
        <f>I82</f>
        <v>500</v>
      </c>
      <c r="J81" s="36">
        <f>J82</f>
        <v>0</v>
      </c>
      <c r="K81" s="78"/>
      <c r="L81" s="78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79"/>
      <c r="AA81" s="79"/>
      <c r="AB81" s="79"/>
      <c r="AC81" s="79"/>
      <c r="AD81" s="79"/>
      <c r="AE81" s="79"/>
      <c r="AF81" s="79"/>
      <c r="AG81" s="79"/>
      <c r="AH81" s="79"/>
      <c r="AI81" s="79"/>
      <c r="AJ81" s="79"/>
      <c r="AK81" s="79"/>
      <c r="AL81" s="79"/>
      <c r="AM81" s="79"/>
      <c r="AN81" s="79"/>
      <c r="AO81" s="79"/>
      <c r="AP81" s="79"/>
      <c r="AQ81" s="79"/>
      <c r="AR81" s="79"/>
      <c r="AS81" s="79"/>
      <c r="AT81" s="79"/>
      <c r="AU81" s="79"/>
      <c r="AV81" s="79"/>
      <c r="AW81" s="79"/>
      <c r="AX81" s="79"/>
      <c r="AY81" s="79"/>
      <c r="AZ81" s="79"/>
      <c r="BA81" s="79"/>
      <c r="BB81" s="79"/>
      <c r="BC81" s="79"/>
      <c r="BD81" s="79"/>
      <c r="BE81" s="79"/>
      <c r="BF81" s="79"/>
      <c r="BG81" s="79"/>
      <c r="BH81" s="79"/>
      <c r="BI81" s="79"/>
      <c r="BJ81" s="79"/>
      <c r="BK81" s="79"/>
    </row>
    <row r="82" spans="1:63" s="9" customFormat="1" ht="54.75" customHeight="1">
      <c r="A82" s="42" t="s">
        <v>217</v>
      </c>
      <c r="B82" s="42" t="s">
        <v>216</v>
      </c>
      <c r="C82" s="42" t="s">
        <v>47</v>
      </c>
      <c r="D82" s="42" t="s">
        <v>216</v>
      </c>
      <c r="E82" s="17" t="s">
        <v>181</v>
      </c>
      <c r="F82" s="29">
        <f>G82+H82+I82+J82</f>
        <v>500</v>
      </c>
      <c r="G82" s="29">
        <v>0</v>
      </c>
      <c r="H82" s="29">
        <v>0</v>
      </c>
      <c r="I82" s="29">
        <v>500</v>
      </c>
      <c r="J82" s="29">
        <v>0</v>
      </c>
      <c r="K82" s="81"/>
      <c r="L82" s="81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64"/>
      <c r="AP82" s="64"/>
      <c r="AQ82" s="64"/>
      <c r="AR82" s="64"/>
      <c r="AS82" s="64"/>
      <c r="AT82" s="64"/>
      <c r="AU82" s="64"/>
      <c r="AV82" s="64"/>
      <c r="AW82" s="64"/>
      <c r="AX82" s="64"/>
      <c r="AY82" s="64"/>
      <c r="AZ82" s="64"/>
      <c r="BA82" s="64"/>
      <c r="BB82" s="64"/>
      <c r="BC82" s="64"/>
      <c r="BD82" s="64"/>
      <c r="BE82" s="64"/>
      <c r="BF82" s="64"/>
      <c r="BG82" s="64"/>
      <c r="BH82" s="64"/>
      <c r="BI82" s="64"/>
      <c r="BJ82" s="64"/>
      <c r="BK82" s="64"/>
    </row>
    <row r="83" spans="1:63" ht="178.5">
      <c r="A83" s="39"/>
      <c r="B83" s="52" t="s">
        <v>24</v>
      </c>
      <c r="C83" s="39"/>
      <c r="D83" s="53" t="s">
        <v>67</v>
      </c>
      <c r="E83" s="20"/>
      <c r="F83" s="36">
        <f>F10+F16+F21+F41</f>
        <v>195115.39999999997</v>
      </c>
      <c r="G83" s="36">
        <f>G10+G16+G21+G41</f>
        <v>10373.4</v>
      </c>
      <c r="H83" s="36">
        <f>H10+H16+H21+H41</f>
        <v>54447.299999999996</v>
      </c>
      <c r="I83" s="36">
        <f>I10+I16+I21+I41</f>
        <v>130294.69999999998</v>
      </c>
      <c r="J83" s="36">
        <f>J10+J16+J21+J41</f>
        <v>0</v>
      </c>
      <c r="K83" s="23"/>
      <c r="L83" s="23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1"/>
      <c r="AS83" s="61"/>
      <c r="AT83" s="61"/>
      <c r="AU83" s="61"/>
      <c r="AV83" s="61"/>
      <c r="AW83" s="61"/>
      <c r="AX83" s="61"/>
      <c r="AY83" s="61"/>
      <c r="AZ83" s="61"/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</row>
    <row r="84" spans="1:63" ht="15">
      <c r="A84" s="58"/>
      <c r="B84" s="12"/>
      <c r="C84" s="58"/>
      <c r="D84" s="26"/>
      <c r="E84" s="13"/>
      <c r="F84" s="12"/>
      <c r="G84" s="12"/>
      <c r="H84" s="12"/>
      <c r="I84" s="12"/>
      <c r="J84" s="12"/>
      <c r="K84" s="23"/>
      <c r="L84" s="23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  <c r="AM84" s="61"/>
      <c r="AN84" s="61"/>
      <c r="AO84" s="61"/>
      <c r="AP84" s="61"/>
      <c r="AQ84" s="61"/>
      <c r="AR84" s="61"/>
      <c r="AS84" s="61"/>
      <c r="AT84" s="61"/>
      <c r="AU84" s="61"/>
      <c r="AV84" s="61"/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</row>
  </sheetData>
  <sheetProtection/>
  <autoFilter ref="A9:L83"/>
  <mergeCells count="7">
    <mergeCell ref="A4:L4"/>
    <mergeCell ref="A6:A7"/>
    <mergeCell ref="B6:B7"/>
    <mergeCell ref="C6:C7"/>
    <mergeCell ref="D6:D7"/>
    <mergeCell ref="E6:E7"/>
    <mergeCell ref="F6:J6"/>
  </mergeCells>
  <printOptions/>
  <pageMargins left="0.31496062992125984" right="0" top="0.15748031496062992" bottom="0.15748031496062992" header="0.31496062992125984" footer="0.31496062992125984"/>
  <pageSetup fitToHeight="0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2013-12-09T15:21:51Z</cp:lastPrinted>
  <dcterms:created xsi:type="dcterms:W3CDTF">2006-09-16T00:00:00Z</dcterms:created>
  <dcterms:modified xsi:type="dcterms:W3CDTF">2015-06-22T07:50:47Z</dcterms:modified>
  <cp:category/>
  <cp:version/>
  <cp:contentType/>
  <cp:contentStatus/>
</cp:coreProperties>
</file>