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'Доходы'!$A$1:$F$175</definedName>
    <definedName name="_xlnm.Print_Area" localSheetId="2">'Источники'!$A$1:$F$41</definedName>
    <definedName name="_xlnm.Print_Area" localSheetId="1">'Расходы '!$A$1:$F$769</definedName>
  </definedNames>
  <calcPr fullCalcOnLoad="1"/>
</workbook>
</file>

<file path=xl/sharedStrings.xml><?xml version="1.0" encoding="utf-8"?>
<sst xmlns="http://schemas.openxmlformats.org/spreadsheetml/2006/main" count="1543" uniqueCount="1066">
  <si>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</si>
  <si>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</si>
  <si>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</si>
  <si>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</si>
  <si>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</si>
  <si>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</si>
  <si>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</si>
  <si>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</si>
  <si>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</si>
  <si>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</si>
  <si>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</si>
  <si>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</si>
  <si>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</si>
  <si>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</si>
  <si>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</si>
  <si>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</si>
  <si>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</si>
  <si>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</si>
  <si>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</si>
  <si>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</si>
  <si>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</si>
  <si>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</si>
  <si>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</si>
  <si>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</si>
  <si>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</si>
  <si>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</si>
  <si>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</si>
  <si>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</si>
  <si>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</si>
  <si>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</si>
  <si>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</si>
  <si>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</si>
  <si>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</si>
  <si>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</si>
  <si>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</si>
  <si>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</si>
  <si>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</si>
  <si>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</si>
  <si>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</si>
  <si>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</si>
  <si>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</si>
  <si>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</si>
  <si>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</si>
  <si>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</si>
  <si>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</si>
  <si>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</si>
  <si>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</si>
  <si>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</si>
  <si>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</si>
  <si>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</si>
  <si>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</si>
  <si>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</si>
  <si>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</si>
  <si>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</si>
  <si>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</si>
  <si>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</si>
  <si>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</si>
  <si>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</si>
  <si>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</si>
  <si>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</si>
  <si>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</si>
  <si>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</si>
  <si>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</si>
  <si>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</si>
  <si>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</si>
  <si>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</si>
  <si>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</si>
  <si>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</si>
  <si>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</si>
  <si>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</si>
  <si>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</si>
  <si>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</si>
  <si>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</si>
  <si>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</si>
  <si>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</si>
  <si>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</si>
  <si>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</si>
  <si>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</si>
  <si>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</si>
  <si>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</si>
  <si>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</si>
  <si>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</si>
  <si>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</si>
  <si>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</si>
  <si>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</si>
  <si>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</si>
  <si>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</si>
  <si>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</si>
  <si>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</si>
  <si>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</si>
  <si>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</si>
  <si>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</si>
  <si>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</si>
  <si>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</si>
  <si>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</si>
  <si>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</si>
  <si>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</si>
  <si>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</si>
  <si>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</si>
  <si>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</si>
  <si>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</si>
  <si>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</si>
  <si>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</si>
  <si>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</si>
  <si>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</si>
  <si>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</si>
  <si>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</si>
  <si>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</si>
  <si>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</si>
  <si>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</si>
  <si>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</si>
  <si>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</si>
  <si>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</si>
  <si>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</si>
  <si>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</si>
  <si>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</si>
  <si>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</si>
  <si>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</si>
  <si>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</si>
  <si>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</si>
  <si>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</si>
  <si>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</si>
  <si>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</si>
  <si>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</si>
  <si>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</si>
  <si>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</si>
  <si>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</si>
  <si>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</si>
  <si>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</si>
  <si>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</si>
  <si>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</si>
  <si>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</si>
  <si>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</si>
  <si>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</si>
  <si>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</si>
  <si>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</si>
  <si>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</si>
  <si>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</si>
  <si>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</si>
  <si>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</si>
  <si>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</si>
  <si>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</si>
  <si>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</si>
  <si>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</si>
  <si>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</si>
  <si>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</si>
  <si>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</si>
  <si>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</si>
  <si>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</si>
  <si>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</si>
  <si>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</si>
  <si>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</si>
  <si>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</si>
  <si>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</si>
  <si>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</si>
  <si>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</si>
  <si>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</si>
  <si>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</si>
  <si>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</si>
  <si>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</si>
  <si>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</si>
  <si>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</si>
  <si>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</si>
  <si>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</si>
  <si>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</si>
  <si>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</si>
  <si>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</si>
  <si>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</si>
  <si>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</si>
  <si>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</si>
  <si>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</si>
  <si>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</si>
  <si>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</si>
  <si>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</si>
  <si>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</si>
  <si>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</si>
  <si>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</si>
  <si>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</si>
  <si>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</si>
  <si>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</si>
  <si>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</si>
  <si>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</si>
  <si>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</si>
  <si>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</si>
  <si>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</si>
  <si>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</si>
  <si>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</si>
  <si>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</si>
  <si>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</si>
  <si>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</si>
  <si>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</si>
  <si>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</si>
  <si>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</si>
  <si>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</si>
  <si>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</si>
  <si>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</si>
  <si>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</si>
  <si>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</si>
  <si>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</si>
  <si>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</si>
  <si>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</si>
  <si>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</si>
  <si>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</si>
  <si>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951 1003 032716 322 260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</si>
  <si>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</si>
  <si>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</si>
  <si>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</si>
  <si>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</si>
  <si>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</si>
  <si>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</si>
  <si>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</si>
  <si>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</si>
  <si>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</si>
  <si>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</si>
  <si>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</si>
  <si>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</si>
  <si>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</si>
  <si>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</si>
  <si>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</si>
  <si>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</si>
  <si>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</si>
  <si>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</si>
  <si>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</si>
  <si>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</si>
  <si>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</si>
  <si>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</si>
  <si>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</si>
  <si>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</si>
  <si>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</si>
  <si>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</si>
  <si>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</si>
  <si>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</si>
  <si>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</si>
  <si>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</si>
  <si>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</si>
  <si>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</si>
  <si>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</si>
  <si>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</si>
  <si>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</si>
  <si>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</si>
  <si>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</si>
  <si>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</si>
  <si>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</si>
  <si>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</si>
  <si>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</si>
  <si>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</si>
  <si>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</si>
  <si>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</si>
  <si>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</si>
  <si>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</si>
  <si>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</si>
  <si>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</si>
  <si>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</si>
  <si>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</si>
  <si>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</si>
  <si>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</si>
  <si>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</si>
  <si>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</si>
  <si>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</si>
  <si>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000 1 16 51000 02 0000 140</t>
  </si>
  <si>
    <t>000 1 16 51040 02 0000 140</t>
  </si>
  <si>
    <t>802 1 16 51040 02 0000 140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</si>
  <si>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</si>
  <si>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</si>
  <si>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</si>
  <si>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000 1 17 01050 10 0000 180</t>
  </si>
  <si>
    <t>951 1 17 01050 10 0000 180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</si>
  <si>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</si>
  <si>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</si>
  <si>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</si>
  <si>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</si>
  <si>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</si>
  <si>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</si>
  <si>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</si>
  <si>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</si>
  <si>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</si>
  <si>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</si>
  <si>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</si>
  <si>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</si>
  <si>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</si>
  <si>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</si>
  <si>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</si>
  <si>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</si>
  <si>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</si>
  <si>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</si>
  <si>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</si>
  <si>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857 1 16 51040 02 0000 140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</si>
  <si>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</si>
  <si>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</si>
  <si>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</si>
  <si>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</si>
  <si>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</si>
  <si>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</si>
  <si>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</si>
  <si>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</si>
  <si>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</si>
  <si>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</si>
  <si>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</si>
  <si>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</si>
  <si>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</si>
  <si>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</si>
  <si>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</si>
  <si>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</si>
  <si>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</si>
  <si>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</si>
  <si>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</si>
  <si>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</si>
  <si>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</si>
  <si>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</si>
  <si>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</si>
  <si>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</si>
  <si>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</si>
  <si>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</si>
  <si>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</si>
  <si>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</si>
  <si>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</si>
  <si>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</si>
  <si>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</si>
  <si>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</si>
  <si>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</si>
  <si>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</si>
  <si>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</si>
  <si>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</si>
  <si>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</si>
  <si>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</si>
  <si>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</si>
  <si>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</si>
  <si>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</si>
  <si>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</si>
  <si>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</si>
  <si>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</si>
  <si>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</si>
  <si>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</si>
  <si>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</si>
  <si>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</si>
  <si>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</si>
  <si>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</si>
  <si>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</si>
  <si>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</si>
  <si>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</si>
  <si>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</si>
  <si>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</si>
  <si>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</si>
  <si>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</si>
  <si>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</si>
  <si>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</si>
  <si>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</si>
  <si>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</si>
  <si>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</si>
  <si>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</si>
  <si>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</si>
  <si>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</si>
  <si>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</si>
  <si>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</si>
  <si>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</si>
  <si>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</si>
  <si>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</si>
  <si>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</si>
  <si>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</si>
  <si>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</si>
  <si>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</si>
  <si>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</si>
  <si>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</si>
  <si>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</si>
  <si>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</si>
  <si>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</si>
  <si>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</si>
  <si>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</si>
  <si>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</si>
  <si>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</si>
  <si>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</si>
  <si>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</si>
  <si>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</si>
  <si>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</si>
  <si>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</si>
  <si>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</si>
  <si>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</si>
  <si>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</si>
  <si>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</si>
  <si>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</si>
  <si>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</si>
  <si>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</si>
  <si>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</si>
  <si>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</si>
  <si>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</si>
  <si>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</si>
  <si>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</si>
  <si>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</si>
  <si>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</si>
  <si>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</si>
  <si>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</si>
  <si>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</si>
  <si>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</si>
  <si>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</si>
  <si>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</si>
  <si>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</si>
  <si>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</si>
  <si>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</si>
  <si>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</si>
  <si>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</si>
  <si>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</si>
  <si>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</si>
  <si>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</si>
  <si>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</si>
  <si>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</si>
  <si>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</si>
  <si>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</si>
  <si>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</si>
  <si>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</si>
  <si>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</si>
  <si>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</si>
  <si>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</si>
  <si>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</si>
  <si>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</si>
  <si>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</si>
  <si>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</si>
  <si>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</si>
  <si>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</si>
  <si>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</si>
  <si>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</si>
  <si>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</si>
  <si>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</si>
  <si>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</si>
  <si>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</si>
  <si>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</si>
  <si>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</si>
  <si>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</si>
  <si>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</si>
  <si>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</si>
  <si>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</si>
  <si>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</si>
  <si>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</si>
  <si>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</si>
  <si>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</si>
  <si>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</si>
  <si>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</si>
  <si>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</si>
  <si>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</si>
  <si>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</si>
  <si>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</si>
  <si>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</si>
  <si>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</si>
  <si>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</si>
  <si>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</si>
  <si>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</si>
  <si>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</si>
  <si>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</si>
  <si>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</si>
  <si>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</si>
  <si>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</si>
  <si>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</si>
  <si>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</si>
  <si>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</si>
  <si>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</si>
  <si>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</si>
  <si>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</si>
  <si>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</si>
  <si>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</si>
  <si>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</si>
  <si>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</si>
  <si>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</si>
  <si>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</si>
  <si>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</si>
  <si>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</si>
  <si>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</si>
  <si>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</si>
  <si>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</si>
  <si>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</si>
  <si>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</si>
  <si>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</si>
  <si>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</si>
  <si>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</si>
  <si>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</si>
  <si>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</si>
  <si>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</si>
  <si>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</si>
  <si>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</si>
  <si>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</si>
  <si>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</si>
  <si>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</si>
  <si>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</si>
  <si>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</si>
  <si>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</si>
  <si>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</si>
  <si>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</si>
  <si>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</si>
  <si>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</si>
  <si>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</si>
  <si>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</si>
  <si>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</si>
  <si>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</si>
  <si>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</si>
  <si>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</si>
  <si>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</si>
  <si>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</si>
  <si>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</si>
  <si>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</si>
  <si>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</si>
  <si>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</si>
  <si>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</si>
  <si>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</si>
  <si>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</si>
  <si>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</si>
  <si>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</si>
  <si>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</si>
  <si>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</si>
  <si>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</si>
  <si>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</si>
  <si>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</si>
  <si>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</si>
  <si>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</si>
  <si>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</si>
  <si>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</si>
  <si>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</si>
  <si>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</si>
  <si>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</si>
  <si>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</si>
  <si>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</si>
  <si>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</si>
  <si>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</si>
  <si>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</si>
  <si>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</si>
  <si>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</si>
  <si>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</si>
  <si>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</si>
  <si>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</si>
  <si>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</si>
  <si>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</si>
  <si>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</si>
  <si>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</si>
  <si>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</si>
  <si>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</si>
  <si>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</si>
  <si>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</si>
  <si>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</si>
  <si>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</si>
  <si>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</si>
  <si>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</si>
  <si>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</si>
  <si>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</si>
  <si>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</si>
  <si>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</si>
  <si>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</si>
  <si>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</si>
  <si>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</si>
  <si>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</si>
  <si>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</si>
  <si>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</si>
  <si>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</si>
  <si>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</si>
  <si>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</si>
  <si>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</si>
  <si>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</si>
  <si>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</si>
  <si>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</si>
  <si>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</si>
  <si>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</si>
  <si>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</si>
  <si>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</si>
  <si>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</si>
  <si>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</si>
  <si>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</si>
  <si>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</si>
  <si>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</si>
  <si>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</si>
  <si>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</si>
  <si>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</si>
  <si>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</si>
  <si>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</si>
  <si>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</si>
  <si>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</si>
  <si>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</si>
  <si>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</si>
  <si>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</si>
  <si>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</si>
  <si>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</si>
  <si>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</si>
  <si>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</si>
  <si>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</si>
  <si>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</si>
  <si>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</si>
  <si>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</si>
  <si>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</si>
  <si>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</si>
  <si>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</si>
  <si>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</si>
  <si>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</si>
  <si>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</si>
  <si>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</si>
  <si>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</si>
  <si>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</si>
  <si>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</si>
  <si>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</si>
  <si>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</si>
  <si>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</si>
  <si>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</si>
  <si>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</si>
  <si>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</si>
  <si>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</si>
  <si>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</si>
  <si>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</si>
  <si>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</si>
  <si>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</si>
  <si>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</si>
  <si>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</si>
  <si>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</si>
  <si>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</si>
  <si>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</si>
  <si>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</si>
  <si>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</si>
  <si>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</si>
  <si>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</si>
  <si>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</si>
  <si>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</si>
  <si>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</si>
  <si>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</si>
  <si>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</si>
  <si>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</si>
  <si>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</si>
  <si>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</si>
  <si>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</si>
  <si>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</si>
  <si>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</si>
  <si>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</si>
  <si>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</si>
  <si>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</si>
  <si>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</si>
  <si>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</si>
  <si>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</si>
  <si>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</si>
  <si>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</si>
  <si>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</si>
  <si>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</si>
  <si>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</si>
  <si>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</si>
  <si>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</si>
  <si>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</si>
  <si>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</si>
  <si>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</si>
  <si>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</si>
  <si>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</si>
  <si>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</si>
  <si>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</si>
  <si>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</si>
  <si>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</si>
  <si>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</si>
  <si>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</si>
  <si>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</si>
  <si>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</si>
  <si>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</si>
  <si>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</si>
  <si>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</si>
  <si>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</si>
  <si>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</si>
  <si>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</si>
  <si>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</si>
  <si>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</si>
  <si>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</si>
  <si>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</si>
  <si>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</si>
  <si>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</si>
  <si>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</si>
  <si>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</si>
  <si>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</si>
  <si>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</si>
  <si>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</si>
  <si>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</si>
  <si>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</si>
  <si>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</si>
  <si>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</si>
  <si>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</si>
  <si>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</si>
  <si>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</si>
  <si>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</si>
  <si>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</si>
  <si>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</si>
  <si>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</si>
  <si>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</si>
  <si>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</si>
  <si>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</si>
  <si>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</si>
  <si>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</si>
  <si>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</si>
  <si>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</si>
  <si>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</si>
  <si>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</si>
  <si>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</si>
  <si>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</si>
  <si>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</si>
  <si>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</si>
  <si>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</si>
  <si>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</si>
  <si>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</si>
  <si>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</si>
  <si>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</si>
  <si>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</si>
  <si>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</si>
  <si>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</si>
  <si>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</si>
  <si>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</si>
  <si>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</si>
  <si>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</si>
  <si>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</si>
  <si>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</si>
  <si>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</si>
  <si>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</si>
  <si>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</si>
  <si>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</si>
  <si>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</si>
  <si>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</si>
  <si>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</si>
  <si>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</si>
  <si>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</si>
  <si>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</si>
  <si>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</si>
  <si>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</si>
  <si>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</si>
  <si>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</si>
  <si>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</si>
  <si>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</si>
  <si>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</si>
  <si>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</si>
  <si>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</si>
  <si>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</si>
  <si>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</si>
  <si>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</si>
  <si>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</si>
  <si>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</si>
  <si>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</si>
  <si>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</si>
  <si>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</si>
  <si>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</si>
  <si>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</si>
  <si>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</si>
  <si>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</si>
  <si>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</si>
  <si>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</si>
  <si>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</si>
  <si>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</si>
  <si>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</si>
  <si>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</si>
  <si>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</si>
  <si>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</si>
  <si>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</si>
  <si>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</si>
  <si>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</si>
  <si>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</si>
  <si>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</si>
  <si>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</si>
  <si>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</si>
  <si>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</si>
  <si>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</si>
  <si>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</si>
  <si>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</si>
  <si>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</si>
  <si>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</si>
  <si>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</si>
  <si>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</si>
  <si>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</si>
  <si>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</si>
  <si>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</si>
  <si>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</si>
  <si>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</si>
  <si>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</si>
  <si>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</si>
  <si>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</si>
  <si>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</si>
  <si>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</si>
  <si>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</si>
  <si>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</si>
  <si>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</si>
  <si>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</si>
  <si>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</si>
  <si>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</si>
  <si>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</si>
  <si>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</si>
  <si>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</si>
  <si>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</si>
  <si>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</si>
  <si>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</si>
  <si>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</si>
  <si>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</si>
  <si>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</si>
  <si>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</si>
  <si>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</si>
  <si>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</si>
  <si>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</si>
  <si>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</si>
  <si>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</si>
  <si>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</si>
  <si>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</si>
  <si>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</si>
  <si>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</si>
  <si>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</si>
  <si>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</si>
  <si>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</si>
  <si>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</si>
  <si>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</si>
  <si>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</si>
  <si>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</si>
  <si>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</si>
  <si>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</si>
  <si>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</si>
  <si>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</si>
  <si>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</si>
  <si>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</si>
  <si>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</si>
  <si>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</si>
  <si>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</si>
  <si>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</si>
  <si>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</si>
  <si>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</si>
  <si>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</si>
  <si>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</si>
  <si>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</si>
  <si>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</si>
  <si>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</si>
  <si>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</si>
  <si>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</si>
  <si>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</si>
  <si>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</si>
  <si>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</si>
  <si>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</si>
  <si>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</si>
  <si>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</si>
  <si>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</si>
  <si>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</si>
  <si>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</si>
  <si>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</si>
  <si>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</si>
  <si>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</si>
  <si>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</si>
  <si>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</si>
  <si>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</si>
  <si>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</si>
  <si>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</si>
  <si>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</si>
  <si>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</si>
  <si>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</si>
  <si>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</si>
  <si>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</si>
  <si>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</si>
  <si>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</si>
  <si>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</si>
  <si>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</si>
  <si>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</si>
  <si>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</si>
  <si>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</si>
  <si>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</si>
  <si>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</si>
  <si>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</si>
  <si>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</si>
  <si>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</si>
  <si>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</si>
  <si>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</si>
  <si>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</si>
  <si>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</si>
  <si>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</si>
  <si>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</si>
  <si>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</si>
  <si>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</si>
  <si>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</si>
  <si>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</si>
  <si>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</si>
  <si>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</si>
  <si>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</si>
  <si>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</si>
  <si>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</si>
  <si>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</si>
  <si>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</si>
  <si>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</si>
  <si>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</si>
  <si>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</si>
  <si>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</si>
  <si>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</si>
  <si>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</si>
  <si>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</si>
  <si>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</si>
  <si>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</si>
  <si>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</si>
  <si>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</si>
  <si>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</si>
  <si>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</si>
  <si>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</si>
  <si>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</si>
  <si>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</si>
  <si>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</si>
  <si>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</si>
  <si>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</si>
  <si>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</si>
  <si>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</si>
  <si>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</si>
  <si>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</si>
  <si>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</si>
  <si>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</si>
  <si>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</si>
  <si>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</si>
  <si>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</si>
  <si>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</si>
  <si>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</si>
  <si>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</si>
  <si>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</si>
  <si>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</si>
  <si>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</si>
  <si>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</si>
  <si>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</si>
  <si>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</si>
  <si>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</si>
  <si>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</si>
  <si>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</si>
  <si>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</si>
  <si>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</si>
  <si>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</si>
  <si>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</si>
  <si>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</si>
  <si>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</si>
  <si>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</si>
  <si>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</si>
  <si>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</si>
  <si>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</si>
  <si>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</si>
  <si>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</si>
  <si>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</si>
  <si>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</si>
  <si>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</si>
  <si>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</si>
  <si>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</si>
  <si>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</si>
  <si>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</si>
  <si>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</si>
  <si>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</si>
  <si>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</si>
  <si>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</si>
  <si>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</si>
  <si>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</si>
  <si>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</si>
  <si>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</si>
  <si>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</si>
  <si>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</si>
  <si>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</si>
  <si>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</si>
  <si>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</si>
  <si>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</si>
  <si>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</si>
  <si>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</si>
  <si>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</si>
  <si>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</si>
  <si>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</si>
  <si>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</si>
  <si>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</si>
  <si>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</si>
  <si>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</si>
  <si>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</si>
  <si>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</si>
  <si>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</si>
  <si>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</si>
  <si>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</si>
  <si>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</si>
  <si>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</si>
  <si>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</si>
  <si>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</si>
  <si>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</si>
  <si>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</si>
  <si>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</si>
  <si>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</si>
  <si>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</si>
  <si>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</si>
  <si>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</si>
  <si>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</si>
  <si>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</si>
  <si>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</si>
  <si>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</si>
  <si>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</si>
  <si>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</si>
  <si>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</si>
  <si>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</si>
  <si>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</si>
  <si>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</si>
  <si>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</si>
  <si>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</si>
  <si>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</si>
  <si>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</si>
  <si>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</si>
  <si>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</si>
  <si>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</si>
  <si>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</si>
  <si>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</si>
  <si>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</si>
  <si>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</si>
  <si>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</si>
  <si>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</si>
  <si>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</si>
  <si>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</si>
  <si>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</si>
  <si>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</si>
  <si>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</si>
  <si>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</si>
  <si>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</si>
  <si>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</si>
  <si>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</si>
  <si>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</si>
  <si>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</si>
  <si>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</si>
  <si>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</si>
  <si>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</si>
  <si>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</si>
  <si>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</si>
  <si>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</si>
  <si>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</si>
  <si>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</si>
  <si>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</si>
  <si>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</si>
  <si>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на 01 апреля 2015 года</t>
  </si>
  <si>
    <t>951 0102 8810011 122 220</t>
  </si>
  <si>
    <t>951 0102 8810011 122 222</t>
  </si>
  <si>
    <t>951 0102 8810011 122 226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</si>
  <si>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</si>
  <si>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</si>
  <si>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</si>
  <si>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</si>
  <si>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</si>
  <si>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</si>
  <si>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</si>
  <si>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</si>
  <si>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951 0104 8910011 122 222</t>
  </si>
  <si>
    <t>951 0104 8910011 122 226</t>
  </si>
  <si>
    <t>951 0104 8910011 122 220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</si>
  <si>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</si>
  <si>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</si>
  <si>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</si>
  <si>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</si>
  <si>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</si>
  <si>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</si>
  <si>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</si>
  <si>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</si>
  <si>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</si>
  <si>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</si>
  <si>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</si>
  <si>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</si>
  <si>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</si>
  <si>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</si>
  <si>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</si>
  <si>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</si>
  <si>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</si>
  <si>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</si>
  <si>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</si>
  <si>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</si>
  <si>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</si>
  <si>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</si>
  <si>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</si>
  <si>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</si>
  <si>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</si>
  <si>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</si>
  <si>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</si>
  <si>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</si>
  <si>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</si>
  <si>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</si>
  <si>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</si>
  <si>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</si>
  <si>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</si>
  <si>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</si>
  <si>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</si>
  <si>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</si>
  <si>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</si>
  <si>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</si>
  <si>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"06"   апреля  2015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</si>
</sst>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 horizontal="right"/>
    </xf>
    <xf numFmtId="171" fontId="10" fillId="33" borderId="16" xfId="60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171" fontId="10" fillId="33" borderId="10" xfId="60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4" fontId="10" fillId="33" borderId="0" xfId="0" applyNumberFormat="1" applyFont="1" applyFill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0" fontId="4" fillId="33" borderId="16" xfId="0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171" fontId="10" fillId="33" borderId="0" xfId="60" applyFont="1" applyFill="1" applyBorder="1" applyAlignment="1">
      <alignment horizontal="right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4" fillId="34" borderId="59" xfId="0" applyNumberFormat="1" applyFont="1" applyFill="1" applyBorder="1" applyAlignment="1">
      <alignment horizontal="left" wrapText="1"/>
    </xf>
    <xf numFmtId="1" fontId="4" fillId="34" borderId="17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4" fontId="4" fillId="34" borderId="34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wrapText="1"/>
    </xf>
    <xf numFmtId="3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171" fontId="4" fillId="34" borderId="16" xfId="6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199"/>
  <sheetViews>
    <sheetView tabSelected="1" view="pageBreakPreview" zoomScaleSheetLayoutView="100" zoomScalePageLayoutView="0" workbookViewId="0" topLeftCell="A132">
      <selection activeCell="D136" sqref="D136"/>
    </sheetView>
  </sheetViews>
  <sheetFormatPr defaultColWidth="9.00390625" defaultRowHeight="12.75"/>
  <cols>
    <col min="1" max="1" width="50.125" style="137" customWidth="1"/>
    <col min="2" max="2" width="8.875" style="137" customWidth="1"/>
    <col min="3" max="3" width="30.375" style="137" customWidth="1"/>
    <col min="4" max="4" width="20.625" style="137" customWidth="1"/>
    <col min="5" max="5" width="17.375" style="183" customWidth="1"/>
    <col min="6" max="6" width="16.375" style="183" customWidth="1"/>
    <col min="7" max="7" width="9.125" style="137" customWidth="1"/>
    <col min="8" max="8" width="10.625" style="137" bestFit="1" customWidth="1"/>
    <col min="9" max="9" width="18.25390625" style="137" bestFit="1" customWidth="1"/>
    <col min="10" max="10" width="9.125" style="137" customWidth="1"/>
    <col min="11" max="11" width="10.625" style="137" bestFit="1" customWidth="1"/>
    <col min="12" max="12" width="14.125" style="137" bestFit="1" customWidth="1"/>
    <col min="13" max="15" width="7.25390625" style="137" bestFit="1" customWidth="1"/>
    <col min="16" max="16384" width="9.125" style="137" customWidth="1"/>
  </cols>
  <sheetData>
    <row r="1" spans="1:5" ht="15">
      <c r="A1" s="302" t="s">
        <v>354</v>
      </c>
      <c r="B1" s="303"/>
      <c r="C1" s="303"/>
      <c r="D1" s="303"/>
      <c r="E1" s="303"/>
    </row>
    <row r="2" spans="1:6" ht="15.75" thickBot="1">
      <c r="A2" s="28"/>
      <c r="B2" s="69"/>
      <c r="C2" s="69"/>
      <c r="D2" s="69"/>
      <c r="E2" s="211"/>
      <c r="F2" s="212" t="s">
        <v>337</v>
      </c>
    </row>
    <row r="3" spans="1:6" ht="12.75">
      <c r="A3" s="304" t="s">
        <v>1012</v>
      </c>
      <c r="B3" s="305"/>
      <c r="C3" s="305"/>
      <c r="D3" s="305"/>
      <c r="E3" s="306"/>
      <c r="F3" s="213" t="s">
        <v>351</v>
      </c>
    </row>
    <row r="4" spans="1:6" ht="12.75">
      <c r="A4" s="61"/>
      <c r="B4" s="29"/>
      <c r="C4" s="29"/>
      <c r="D4" s="29"/>
      <c r="E4" s="214" t="s">
        <v>345</v>
      </c>
      <c r="F4" s="215">
        <v>42095</v>
      </c>
    </row>
    <row r="5" spans="1:6" ht="12.75">
      <c r="A5" s="20" t="s">
        <v>359</v>
      </c>
      <c r="B5" s="20"/>
      <c r="C5" s="20"/>
      <c r="D5" s="21"/>
      <c r="E5" s="214" t="s">
        <v>344</v>
      </c>
      <c r="F5" s="216" t="s">
        <v>242</v>
      </c>
    </row>
    <row r="6" spans="1:6" ht="12.75">
      <c r="A6" s="20" t="s">
        <v>420</v>
      </c>
      <c r="B6" s="20"/>
      <c r="C6" s="20"/>
      <c r="D6" s="21"/>
      <c r="E6" s="217" t="s">
        <v>360</v>
      </c>
      <c r="F6" s="218" t="s">
        <v>243</v>
      </c>
    </row>
    <row r="7" spans="1:6" ht="12.75">
      <c r="A7" s="20" t="s">
        <v>241</v>
      </c>
      <c r="B7" s="20"/>
      <c r="C7" s="20"/>
      <c r="D7" s="21"/>
      <c r="E7" s="217" t="s">
        <v>349</v>
      </c>
      <c r="F7" s="219" t="s">
        <v>244</v>
      </c>
    </row>
    <row r="8" spans="1:6" ht="12.75">
      <c r="A8" s="30" t="s">
        <v>436</v>
      </c>
      <c r="B8" s="20"/>
      <c r="C8" s="20"/>
      <c r="D8" s="21"/>
      <c r="E8" s="214"/>
      <c r="F8" s="220"/>
    </row>
    <row r="9" spans="1:6" ht="13.5" thickBot="1">
      <c r="A9" s="20" t="s">
        <v>330</v>
      </c>
      <c r="B9" s="20"/>
      <c r="C9" s="20" t="s">
        <v>289</v>
      </c>
      <c r="D9" s="21"/>
      <c r="E9" s="62"/>
      <c r="F9" s="221" t="s">
        <v>329</v>
      </c>
    </row>
    <row r="10" spans="1:6" ht="15">
      <c r="A10" s="138"/>
      <c r="B10" s="31"/>
      <c r="C10" s="31" t="s">
        <v>346</v>
      </c>
      <c r="D10" s="21"/>
      <c r="E10" s="184"/>
      <c r="F10" s="185"/>
    </row>
    <row r="11" spans="1:6" ht="12.75" hidden="1">
      <c r="A11" s="140"/>
      <c r="B11" s="140"/>
      <c r="C11" s="141"/>
      <c r="D11" s="142"/>
      <c r="E11" s="186"/>
      <c r="F11" s="185"/>
    </row>
    <row r="12" spans="1:6" ht="12.75">
      <c r="A12" s="298" t="s">
        <v>338</v>
      </c>
      <c r="B12" s="24"/>
      <c r="C12" s="6"/>
      <c r="D12" s="143"/>
      <c r="E12" s="301" t="s">
        <v>328</v>
      </c>
      <c r="F12" s="176"/>
    </row>
    <row r="13" spans="1:6" ht="12.75">
      <c r="A13" s="299"/>
      <c r="B13" s="25" t="s">
        <v>339</v>
      </c>
      <c r="C13" s="38" t="s">
        <v>361</v>
      </c>
      <c r="D13" s="7" t="s">
        <v>352</v>
      </c>
      <c r="E13" s="299"/>
      <c r="F13" s="202"/>
    </row>
    <row r="14" spans="1:6" ht="12.75">
      <c r="A14" s="299"/>
      <c r="B14" s="25" t="s">
        <v>340</v>
      </c>
      <c r="C14" s="38" t="s">
        <v>362</v>
      </c>
      <c r="D14" s="7" t="s">
        <v>353</v>
      </c>
      <c r="E14" s="299"/>
      <c r="F14" s="9" t="s">
        <v>327</v>
      </c>
    </row>
    <row r="15" spans="1:6" ht="12.75">
      <c r="A15" s="299"/>
      <c r="B15" s="25" t="s">
        <v>341</v>
      </c>
      <c r="C15" s="38" t="s">
        <v>363</v>
      </c>
      <c r="D15" s="9" t="s">
        <v>326</v>
      </c>
      <c r="E15" s="299"/>
      <c r="F15" s="9" t="s">
        <v>326</v>
      </c>
    </row>
    <row r="16" spans="1:6" ht="12.75">
      <c r="A16" s="300"/>
      <c r="B16" s="26"/>
      <c r="C16" s="26"/>
      <c r="D16" s="27"/>
      <c r="E16" s="300"/>
      <c r="F16" s="203"/>
    </row>
    <row r="17" spans="1:9" ht="13.5" thickBot="1">
      <c r="A17" s="74">
        <v>1</v>
      </c>
      <c r="B17" s="40">
        <v>2</v>
      </c>
      <c r="C17" s="40">
        <v>3</v>
      </c>
      <c r="D17" s="41">
        <v>4</v>
      </c>
      <c r="E17" s="177">
        <v>5</v>
      </c>
      <c r="F17" s="177">
        <v>6</v>
      </c>
      <c r="H17" s="144"/>
      <c r="I17" s="144"/>
    </row>
    <row r="18" spans="1:9" ht="20.25" customHeight="1" thickBot="1">
      <c r="A18" s="77" t="s">
        <v>377</v>
      </c>
      <c r="B18" s="78">
        <v>10</v>
      </c>
      <c r="C18" s="55" t="s">
        <v>358</v>
      </c>
      <c r="D18" s="56">
        <f>D19+D155</f>
        <v>447001360</v>
      </c>
      <c r="E18" s="56">
        <f>E19+E155</f>
        <v>56734831.74000001</v>
      </c>
      <c r="F18" s="204">
        <f>SUM(D18)-E18</f>
        <v>390266528.26</v>
      </c>
      <c r="H18" s="144"/>
      <c r="I18" s="144"/>
    </row>
    <row r="19" spans="1:9" ht="21.75" customHeight="1" thickBot="1">
      <c r="A19" s="210" t="s">
        <v>378</v>
      </c>
      <c r="B19" s="78">
        <v>10</v>
      </c>
      <c r="C19" s="55" t="s">
        <v>379</v>
      </c>
      <c r="D19" s="56">
        <f>D21+D41+D51+D73+D84+D93+D128+D136+D148</f>
        <v>364257400</v>
      </c>
      <c r="E19" s="56">
        <f>E21+E41+E51+E73+E84+E93+E128+E136+E148</f>
        <v>55484631.74000001</v>
      </c>
      <c r="F19" s="206">
        <f>SUM(D19)-E19</f>
        <v>308772768.26</v>
      </c>
      <c r="H19" s="144"/>
      <c r="I19" s="144"/>
    </row>
    <row r="20" spans="1:9" ht="21.75" customHeight="1" hidden="1" thickBot="1">
      <c r="A20" s="207"/>
      <c r="B20" s="208"/>
      <c r="C20" s="209"/>
      <c r="D20" s="56"/>
      <c r="E20" s="180"/>
      <c r="F20" s="205"/>
      <c r="H20" s="144"/>
      <c r="I20" s="144"/>
    </row>
    <row r="21" spans="1:9" ht="22.5" customHeight="1" thickBot="1">
      <c r="A21" s="112" t="s">
        <v>380</v>
      </c>
      <c r="B21" s="113">
        <v>10</v>
      </c>
      <c r="C21" s="114" t="s">
        <v>381</v>
      </c>
      <c r="D21" s="59">
        <f>D22</f>
        <v>90451000</v>
      </c>
      <c r="E21" s="59">
        <f>E22</f>
        <v>17786138.94</v>
      </c>
      <c r="F21" s="199">
        <f>SUM(D21)-E21</f>
        <v>72664861.06</v>
      </c>
      <c r="H21" s="144"/>
      <c r="I21" s="144"/>
    </row>
    <row r="22" spans="1:9" ht="20.25" customHeight="1">
      <c r="A22" s="75" t="s">
        <v>382</v>
      </c>
      <c r="B22" s="76">
        <v>10</v>
      </c>
      <c r="C22" s="57" t="s">
        <v>383</v>
      </c>
      <c r="D22" s="58">
        <f>D23+D27+D33</f>
        <v>90451000</v>
      </c>
      <c r="E22" s="58">
        <f>E23+E27+E33</f>
        <v>17786138.94</v>
      </c>
      <c r="F22" s="197">
        <f>SUM(D22)-E22</f>
        <v>72664861.06</v>
      </c>
      <c r="H22" s="144"/>
      <c r="I22" s="144"/>
    </row>
    <row r="23" spans="1:9" ht="60.75" customHeight="1">
      <c r="A23" s="47" t="s">
        <v>397</v>
      </c>
      <c r="B23" s="42">
        <v>10</v>
      </c>
      <c r="C23" s="37" t="s">
        <v>384</v>
      </c>
      <c r="D23" s="43">
        <v>90451000</v>
      </c>
      <c r="E23" s="52">
        <v>17624420.89</v>
      </c>
      <c r="F23" s="195">
        <f aca="true" t="shared" si="0" ref="F23:F32">SUM(D23)-E23</f>
        <v>72826579.11</v>
      </c>
      <c r="H23" s="144"/>
      <c r="I23" s="144"/>
    </row>
    <row r="24" spans="1:9" ht="56.25" customHeight="1">
      <c r="A24" s="47" t="s">
        <v>397</v>
      </c>
      <c r="B24" s="42">
        <v>10</v>
      </c>
      <c r="C24" s="37" t="s">
        <v>385</v>
      </c>
      <c r="D24" s="43">
        <v>90451000</v>
      </c>
      <c r="E24" s="52">
        <v>17624420.89</v>
      </c>
      <c r="F24" s="195">
        <f t="shared" si="0"/>
        <v>72826579.11</v>
      </c>
      <c r="H24" s="144"/>
      <c r="I24" s="144"/>
    </row>
    <row r="25" spans="1:9" ht="46.5" customHeight="1" hidden="1">
      <c r="A25" s="47" t="s">
        <v>386</v>
      </c>
      <c r="B25" s="42">
        <v>10</v>
      </c>
      <c r="C25" s="37" t="s">
        <v>387</v>
      </c>
      <c r="D25" s="43" t="s">
        <v>376</v>
      </c>
      <c r="E25" s="52">
        <v>0</v>
      </c>
      <c r="F25" s="195">
        <f t="shared" si="0"/>
        <v>0</v>
      </c>
      <c r="H25" s="144"/>
      <c r="I25" s="144"/>
    </row>
    <row r="26" spans="1:9" ht="48" customHeight="1" hidden="1">
      <c r="A26" s="47" t="s">
        <v>386</v>
      </c>
      <c r="B26" s="42">
        <v>10</v>
      </c>
      <c r="C26" s="37" t="s">
        <v>388</v>
      </c>
      <c r="D26" s="43" t="s">
        <v>376</v>
      </c>
      <c r="E26" s="52">
        <v>0</v>
      </c>
      <c r="F26" s="195">
        <f t="shared" si="0"/>
        <v>0</v>
      </c>
      <c r="H26" s="144"/>
      <c r="I26" s="144"/>
    </row>
    <row r="27" spans="1:9" ht="89.25" customHeight="1">
      <c r="A27" s="47" t="s">
        <v>399</v>
      </c>
      <c r="B27" s="42">
        <v>10</v>
      </c>
      <c r="C27" s="37" t="s">
        <v>389</v>
      </c>
      <c r="D27" s="43">
        <v>0</v>
      </c>
      <c r="E27" s="52">
        <v>74014.19</v>
      </c>
      <c r="F27" s="195">
        <f t="shared" si="0"/>
        <v>-74014.19</v>
      </c>
      <c r="H27" s="144"/>
      <c r="I27" s="144"/>
    </row>
    <row r="28" spans="1:9" ht="71.25" customHeight="1" hidden="1">
      <c r="A28" s="47" t="s">
        <v>425</v>
      </c>
      <c r="B28" s="42">
        <v>10</v>
      </c>
      <c r="C28" s="37" t="s">
        <v>426</v>
      </c>
      <c r="D28" s="43" t="s">
        <v>376</v>
      </c>
      <c r="E28" s="52">
        <v>0</v>
      </c>
      <c r="F28" s="195">
        <f t="shared" si="0"/>
        <v>0</v>
      </c>
      <c r="H28" s="144"/>
      <c r="I28" s="144"/>
    </row>
    <row r="29" spans="1:9" ht="72.75" customHeight="1" hidden="1">
      <c r="A29" s="47" t="s">
        <v>425</v>
      </c>
      <c r="B29" s="42">
        <v>10</v>
      </c>
      <c r="C29" s="37" t="s">
        <v>427</v>
      </c>
      <c r="D29" s="43" t="s">
        <v>376</v>
      </c>
      <c r="E29" s="52">
        <v>0</v>
      </c>
      <c r="F29" s="195">
        <f t="shared" si="0"/>
        <v>0</v>
      </c>
      <c r="H29" s="144"/>
      <c r="I29" s="144"/>
    </row>
    <row r="30" spans="1:9" ht="57" customHeight="1" hidden="1">
      <c r="A30" s="47" t="s">
        <v>428</v>
      </c>
      <c r="B30" s="42">
        <v>10</v>
      </c>
      <c r="C30" s="37" t="s">
        <v>429</v>
      </c>
      <c r="D30" s="43" t="s">
        <v>376</v>
      </c>
      <c r="E30" s="52">
        <v>0</v>
      </c>
      <c r="F30" s="195">
        <f t="shared" si="0"/>
        <v>0</v>
      </c>
      <c r="H30" s="144"/>
      <c r="I30" s="144"/>
    </row>
    <row r="31" spans="1:9" ht="59.25" customHeight="1" hidden="1">
      <c r="A31" s="47" t="s">
        <v>428</v>
      </c>
      <c r="B31" s="42">
        <v>10</v>
      </c>
      <c r="C31" s="37" t="s">
        <v>430</v>
      </c>
      <c r="D31" s="43" t="s">
        <v>376</v>
      </c>
      <c r="E31" s="52">
        <v>0</v>
      </c>
      <c r="F31" s="195">
        <f t="shared" si="0"/>
        <v>0</v>
      </c>
      <c r="H31" s="144"/>
      <c r="I31" s="144"/>
    </row>
    <row r="32" spans="1:9" ht="86.25" customHeight="1">
      <c r="A32" s="47" t="s">
        <v>399</v>
      </c>
      <c r="B32" s="42">
        <v>10</v>
      </c>
      <c r="C32" s="37" t="s">
        <v>398</v>
      </c>
      <c r="D32" s="43">
        <v>0</v>
      </c>
      <c r="E32" s="52">
        <v>74014.19</v>
      </c>
      <c r="F32" s="195">
        <f t="shared" si="0"/>
        <v>-74014.19</v>
      </c>
      <c r="H32" s="144"/>
      <c r="I32" s="144"/>
    </row>
    <row r="33" spans="1:9" ht="36.75" customHeight="1">
      <c r="A33" s="47" t="s">
        <v>400</v>
      </c>
      <c r="B33" s="42">
        <v>10</v>
      </c>
      <c r="C33" s="37" t="s">
        <v>431</v>
      </c>
      <c r="D33" s="43">
        <v>0</v>
      </c>
      <c r="E33" s="52">
        <v>87703.86</v>
      </c>
      <c r="F33" s="195">
        <f aca="true" t="shared" si="1" ref="F33:F40">SUM(D33)-E33</f>
        <v>-87703.86</v>
      </c>
      <c r="H33" s="144"/>
      <c r="I33" s="144"/>
    </row>
    <row r="34" spans="1:9" ht="36" customHeight="1">
      <c r="A34" s="47" t="s">
        <v>400</v>
      </c>
      <c r="B34" s="42">
        <v>10</v>
      </c>
      <c r="C34" s="37" t="s">
        <v>432</v>
      </c>
      <c r="D34" s="43">
        <v>0</v>
      </c>
      <c r="E34" s="52">
        <v>87703.86</v>
      </c>
      <c r="F34" s="195">
        <f t="shared" si="1"/>
        <v>-87703.86</v>
      </c>
      <c r="H34" s="144"/>
      <c r="I34" s="144"/>
    </row>
    <row r="35" spans="1:9" ht="54.75" customHeight="1" hidden="1">
      <c r="A35" s="47" t="s">
        <v>433</v>
      </c>
      <c r="B35" s="42">
        <v>10</v>
      </c>
      <c r="C35" s="37" t="s">
        <v>434</v>
      </c>
      <c r="D35" s="43" t="s">
        <v>376</v>
      </c>
      <c r="E35" s="187">
        <v>0</v>
      </c>
      <c r="F35" s="195">
        <f t="shared" si="1"/>
        <v>0</v>
      </c>
      <c r="H35" s="144"/>
      <c r="I35" s="144"/>
    </row>
    <row r="36" spans="1:9" ht="59.25" customHeight="1" hidden="1">
      <c r="A36" s="47" t="s">
        <v>433</v>
      </c>
      <c r="B36" s="42">
        <v>10</v>
      </c>
      <c r="C36" s="37" t="s">
        <v>435</v>
      </c>
      <c r="D36" s="43" t="s">
        <v>376</v>
      </c>
      <c r="E36" s="187">
        <v>0</v>
      </c>
      <c r="F36" s="195">
        <f t="shared" si="1"/>
        <v>0</v>
      </c>
      <c r="H36" s="144"/>
      <c r="I36" s="144"/>
    </row>
    <row r="37" spans="1:9" ht="78.75" hidden="1">
      <c r="A37" s="47" t="s">
        <v>450</v>
      </c>
      <c r="B37" s="42">
        <v>10</v>
      </c>
      <c r="C37" s="37" t="s">
        <v>451</v>
      </c>
      <c r="D37" s="43" t="s">
        <v>376</v>
      </c>
      <c r="E37" s="187">
        <v>0</v>
      </c>
      <c r="F37" s="195">
        <f t="shared" si="1"/>
        <v>0</v>
      </c>
      <c r="H37" s="144"/>
      <c r="I37" s="144"/>
    </row>
    <row r="38" spans="1:9" ht="79.5" hidden="1" thickBot="1">
      <c r="A38" s="79" t="s">
        <v>450</v>
      </c>
      <c r="B38" s="42">
        <v>10</v>
      </c>
      <c r="C38" s="40" t="s">
        <v>452</v>
      </c>
      <c r="D38" s="54" t="s">
        <v>376</v>
      </c>
      <c r="E38" s="189">
        <v>0</v>
      </c>
      <c r="F38" s="198">
        <f t="shared" si="1"/>
        <v>0</v>
      </c>
      <c r="H38" s="144"/>
      <c r="I38" s="144"/>
    </row>
    <row r="39" spans="1:9" ht="72.75" customHeight="1" hidden="1">
      <c r="A39" s="122" t="s">
        <v>473</v>
      </c>
      <c r="B39" s="42">
        <v>10</v>
      </c>
      <c r="C39" s="37" t="s">
        <v>451</v>
      </c>
      <c r="D39" s="43" t="s">
        <v>376</v>
      </c>
      <c r="E39" s="187">
        <v>0</v>
      </c>
      <c r="F39" s="195">
        <f t="shared" si="1"/>
        <v>0</v>
      </c>
      <c r="H39" s="144"/>
      <c r="I39" s="144"/>
    </row>
    <row r="40" spans="1:9" ht="76.5" customHeight="1" hidden="1">
      <c r="A40" s="122" t="s">
        <v>473</v>
      </c>
      <c r="B40" s="42">
        <v>10</v>
      </c>
      <c r="C40" s="37" t="s">
        <v>452</v>
      </c>
      <c r="D40" s="43" t="s">
        <v>376</v>
      </c>
      <c r="E40" s="187">
        <v>0</v>
      </c>
      <c r="F40" s="195">
        <f t="shared" si="1"/>
        <v>0</v>
      </c>
      <c r="H40" s="144"/>
      <c r="I40" s="144"/>
    </row>
    <row r="41" spans="1:9" ht="25.5" customHeight="1">
      <c r="A41" s="163" t="s">
        <v>280</v>
      </c>
      <c r="B41" s="161">
        <v>10</v>
      </c>
      <c r="C41" s="50" t="s">
        <v>270</v>
      </c>
      <c r="D41" s="49">
        <f>D42</f>
        <v>2292800</v>
      </c>
      <c r="E41" s="49">
        <f>E42</f>
        <v>711911.9800000001</v>
      </c>
      <c r="F41" s="197">
        <f>SUM(D41)-E41</f>
        <v>1580888.02</v>
      </c>
      <c r="H41" s="144"/>
      <c r="I41" s="144"/>
    </row>
    <row r="42" spans="1:9" ht="23.25" customHeight="1">
      <c r="A42" s="122" t="s">
        <v>281</v>
      </c>
      <c r="B42" s="42">
        <v>10</v>
      </c>
      <c r="C42" s="37" t="s">
        <v>271</v>
      </c>
      <c r="D42" s="43">
        <f>D43+D45+D47+D49</f>
        <v>2292800</v>
      </c>
      <c r="E42" s="43">
        <f>E43+E45+E47+E49</f>
        <v>711911.9800000001</v>
      </c>
      <c r="F42" s="195">
        <f aca="true" t="shared" si="2" ref="F42:F50">SUM(D42)-E42</f>
        <v>1580888.02</v>
      </c>
      <c r="H42" s="144"/>
      <c r="I42" s="144"/>
    </row>
    <row r="43" spans="1:9" ht="60.75" customHeight="1">
      <c r="A43" s="122" t="s">
        <v>282</v>
      </c>
      <c r="B43" s="42">
        <v>10</v>
      </c>
      <c r="C43" s="37" t="s">
        <v>272</v>
      </c>
      <c r="D43" s="43">
        <v>701200</v>
      </c>
      <c r="E43" s="52">
        <v>240684.8</v>
      </c>
      <c r="F43" s="195">
        <f t="shared" si="2"/>
        <v>460515.2</v>
      </c>
      <c r="H43" s="144"/>
      <c r="I43" s="144"/>
    </row>
    <row r="44" spans="1:9" ht="57" customHeight="1">
      <c r="A44" s="122" t="s">
        <v>282</v>
      </c>
      <c r="B44" s="42">
        <v>10</v>
      </c>
      <c r="C44" s="37" t="s">
        <v>273</v>
      </c>
      <c r="D44" s="43">
        <v>701200</v>
      </c>
      <c r="E44" s="52">
        <v>240684.8</v>
      </c>
      <c r="F44" s="195">
        <f t="shared" si="2"/>
        <v>460515.2</v>
      </c>
      <c r="H44" s="144"/>
      <c r="I44" s="144"/>
    </row>
    <row r="45" spans="1:9" ht="74.25" customHeight="1">
      <c r="A45" s="122" t="s">
        <v>283</v>
      </c>
      <c r="B45" s="42">
        <v>10</v>
      </c>
      <c r="C45" s="37" t="s">
        <v>274</v>
      </c>
      <c r="D45" s="43">
        <v>26200</v>
      </c>
      <c r="E45" s="52">
        <v>5393.92</v>
      </c>
      <c r="F45" s="195">
        <f t="shared" si="2"/>
        <v>20806.08</v>
      </c>
      <c r="H45" s="144"/>
      <c r="I45" s="144"/>
    </row>
    <row r="46" spans="1:9" ht="66" customHeight="1">
      <c r="A46" s="122" t="s">
        <v>283</v>
      </c>
      <c r="B46" s="42">
        <v>10</v>
      </c>
      <c r="C46" s="37" t="s">
        <v>275</v>
      </c>
      <c r="D46" s="43">
        <v>26200</v>
      </c>
      <c r="E46" s="52">
        <v>5393.92</v>
      </c>
      <c r="F46" s="195">
        <f t="shared" si="2"/>
        <v>20806.08</v>
      </c>
      <c r="H46" s="144"/>
      <c r="I46" s="144"/>
    </row>
    <row r="47" spans="1:9" ht="58.5" customHeight="1">
      <c r="A47" s="122" t="s">
        <v>284</v>
      </c>
      <c r="B47" s="42">
        <v>10</v>
      </c>
      <c r="C47" s="37" t="s">
        <v>276</v>
      </c>
      <c r="D47" s="43">
        <v>1535700</v>
      </c>
      <c r="E47" s="52">
        <v>481524.33</v>
      </c>
      <c r="F47" s="195">
        <f t="shared" si="2"/>
        <v>1054175.67</v>
      </c>
      <c r="H47" s="144"/>
      <c r="I47" s="144"/>
    </row>
    <row r="48" spans="1:9" ht="57.75" customHeight="1">
      <c r="A48" s="122" t="s">
        <v>284</v>
      </c>
      <c r="B48" s="42">
        <v>10</v>
      </c>
      <c r="C48" s="37" t="s">
        <v>277</v>
      </c>
      <c r="D48" s="43">
        <v>1535700</v>
      </c>
      <c r="E48" s="52">
        <v>481524.33</v>
      </c>
      <c r="F48" s="195">
        <f t="shared" si="2"/>
        <v>1054175.67</v>
      </c>
      <c r="H48" s="144"/>
      <c r="I48" s="144"/>
    </row>
    <row r="49" spans="1:9" ht="62.25" customHeight="1">
      <c r="A49" s="122" t="s">
        <v>285</v>
      </c>
      <c r="B49" s="42">
        <v>10</v>
      </c>
      <c r="C49" s="37" t="s">
        <v>278</v>
      </c>
      <c r="D49" s="43">
        <v>29700</v>
      </c>
      <c r="E49" s="52">
        <v>-15691.07</v>
      </c>
      <c r="F49" s="195">
        <f t="shared" si="2"/>
        <v>45391.07</v>
      </c>
      <c r="H49" s="144"/>
      <c r="I49" s="144"/>
    </row>
    <row r="50" spans="1:9" ht="60.75" customHeight="1">
      <c r="A50" s="122" t="s">
        <v>285</v>
      </c>
      <c r="B50" s="42">
        <v>10</v>
      </c>
      <c r="C50" s="37" t="s">
        <v>279</v>
      </c>
      <c r="D50" s="43">
        <v>29700</v>
      </c>
      <c r="E50" s="52">
        <v>-15691.07</v>
      </c>
      <c r="F50" s="195">
        <f t="shared" si="2"/>
        <v>45391.07</v>
      </c>
      <c r="H50" s="144"/>
      <c r="I50" s="144"/>
    </row>
    <row r="51" spans="1:9" s="115" customFormat="1" ht="21" customHeight="1" thickBot="1">
      <c r="A51" s="165" t="s">
        <v>453</v>
      </c>
      <c r="B51" s="166">
        <v>10</v>
      </c>
      <c r="C51" s="222" t="s">
        <v>454</v>
      </c>
      <c r="D51" s="223">
        <f>D52+D67</f>
        <v>24489000</v>
      </c>
      <c r="E51" s="121">
        <f>E52+E67</f>
        <v>7057502.77</v>
      </c>
      <c r="F51" s="200">
        <f aca="true" t="shared" si="3" ref="F51:F165">SUM(D51)-E51</f>
        <v>17431497.23</v>
      </c>
      <c r="H51" s="116"/>
      <c r="I51" s="116"/>
    </row>
    <row r="52" spans="1:9" ht="26.25" customHeight="1">
      <c r="A52" s="75" t="s">
        <v>455</v>
      </c>
      <c r="B52" s="76">
        <v>10</v>
      </c>
      <c r="C52" s="57" t="s">
        <v>456</v>
      </c>
      <c r="D52" s="134">
        <f>D53+D59+D65</f>
        <v>24307900</v>
      </c>
      <c r="E52" s="134">
        <f>E53+E59+E65</f>
        <v>6861124.77</v>
      </c>
      <c r="F52" s="197">
        <f t="shared" si="3"/>
        <v>17446775.23</v>
      </c>
      <c r="H52" s="144"/>
      <c r="I52" s="144"/>
    </row>
    <row r="53" spans="1:9" ht="27.75" customHeight="1">
      <c r="A53" s="47" t="s">
        <v>457</v>
      </c>
      <c r="B53" s="42">
        <v>10</v>
      </c>
      <c r="C53" s="37" t="s">
        <v>547</v>
      </c>
      <c r="D53" s="52">
        <f>D55+D57</f>
        <v>17064200</v>
      </c>
      <c r="E53" s="52">
        <f>E55+E57</f>
        <v>4877559.67</v>
      </c>
      <c r="F53" s="195">
        <f t="shared" si="3"/>
        <v>12186640.33</v>
      </c>
      <c r="H53" s="144"/>
      <c r="I53" s="144"/>
    </row>
    <row r="54" spans="1:9" ht="30" customHeight="1" hidden="1">
      <c r="A54" s="47" t="s">
        <v>457</v>
      </c>
      <c r="B54" s="42">
        <v>10</v>
      </c>
      <c r="C54" s="37" t="s">
        <v>229</v>
      </c>
      <c r="D54" s="43">
        <v>13583800</v>
      </c>
      <c r="E54" s="52">
        <v>13832212.12</v>
      </c>
      <c r="F54" s="195">
        <f t="shared" si="3"/>
        <v>-248412.11999999918</v>
      </c>
      <c r="H54" s="144"/>
      <c r="I54" s="144"/>
    </row>
    <row r="55" spans="1:9" ht="30" customHeight="1">
      <c r="A55" s="126" t="s">
        <v>457</v>
      </c>
      <c r="B55" s="42">
        <v>10</v>
      </c>
      <c r="C55" s="37" t="s">
        <v>306</v>
      </c>
      <c r="D55" s="43">
        <v>17064200</v>
      </c>
      <c r="E55" s="52">
        <v>4876417.51</v>
      </c>
      <c r="F55" s="195">
        <f t="shared" si="3"/>
        <v>12187782.49</v>
      </c>
      <c r="H55" s="144"/>
      <c r="I55" s="144"/>
    </row>
    <row r="56" spans="1:9" ht="30" customHeight="1">
      <c r="A56" s="126" t="s">
        <v>457</v>
      </c>
      <c r="B56" s="42">
        <v>10</v>
      </c>
      <c r="C56" s="37" t="s">
        <v>218</v>
      </c>
      <c r="D56" s="43">
        <v>17064200</v>
      </c>
      <c r="E56" s="52">
        <v>4876417.51</v>
      </c>
      <c r="F56" s="195">
        <f t="shared" si="3"/>
        <v>12187782.49</v>
      </c>
      <c r="H56" s="144"/>
      <c r="I56" s="144"/>
    </row>
    <row r="57" spans="1:9" ht="39" customHeight="1">
      <c r="A57" s="126" t="s">
        <v>332</v>
      </c>
      <c r="B57" s="42">
        <v>10</v>
      </c>
      <c r="C57" s="37" t="s">
        <v>219</v>
      </c>
      <c r="D57" s="43">
        <f>D58</f>
        <v>0</v>
      </c>
      <c r="E57" s="52">
        <v>1142.16</v>
      </c>
      <c r="F57" s="195">
        <f t="shared" si="3"/>
        <v>-1142.16</v>
      </c>
      <c r="H57" s="144"/>
      <c r="I57" s="144"/>
    </row>
    <row r="58" spans="1:9" ht="35.25" customHeight="1">
      <c r="A58" s="126" t="s">
        <v>332</v>
      </c>
      <c r="B58" s="42">
        <v>10</v>
      </c>
      <c r="C58" s="37" t="s">
        <v>331</v>
      </c>
      <c r="D58" s="43">
        <v>0</v>
      </c>
      <c r="E58" s="52">
        <v>1142.16</v>
      </c>
      <c r="F58" s="195">
        <f t="shared" si="3"/>
        <v>-1142.16</v>
      </c>
      <c r="H58" s="144"/>
      <c r="I58" s="144"/>
    </row>
    <row r="59" spans="1:9" ht="33.75">
      <c r="A59" s="47" t="s">
        <v>458</v>
      </c>
      <c r="B59" s="42">
        <v>10</v>
      </c>
      <c r="C59" s="37" t="s">
        <v>548</v>
      </c>
      <c r="D59" s="43">
        <f>D61+D63</f>
        <v>5056000</v>
      </c>
      <c r="E59" s="43">
        <f>E61+E63</f>
        <v>1343742.6600000001</v>
      </c>
      <c r="F59" s="195">
        <f t="shared" si="3"/>
        <v>3712257.34</v>
      </c>
      <c r="H59" s="144"/>
      <c r="I59" s="144"/>
    </row>
    <row r="60" spans="1:9" ht="35.25" customHeight="1" hidden="1">
      <c r="A60" s="47" t="s">
        <v>458</v>
      </c>
      <c r="B60" s="42">
        <v>10</v>
      </c>
      <c r="C60" s="37" t="s">
        <v>230</v>
      </c>
      <c r="D60" s="43">
        <v>2630000</v>
      </c>
      <c r="E60" s="52">
        <v>2754208.71</v>
      </c>
      <c r="F60" s="195">
        <f t="shared" si="3"/>
        <v>-124208.70999999996</v>
      </c>
      <c r="H60" s="144"/>
      <c r="I60" s="144"/>
    </row>
    <row r="61" spans="1:9" ht="35.25" customHeight="1">
      <c r="A61" s="126" t="s">
        <v>458</v>
      </c>
      <c r="B61" s="42">
        <v>10</v>
      </c>
      <c r="C61" s="37" t="s">
        <v>552</v>
      </c>
      <c r="D61" s="43">
        <v>5056000</v>
      </c>
      <c r="E61" s="52">
        <v>1343517.05</v>
      </c>
      <c r="F61" s="195">
        <f>SUM(D61)-E61</f>
        <v>3712482.95</v>
      </c>
      <c r="H61" s="144"/>
      <c r="I61" s="144"/>
    </row>
    <row r="62" spans="1:9" ht="35.25" customHeight="1">
      <c r="A62" s="126" t="s">
        <v>458</v>
      </c>
      <c r="B62" s="42">
        <v>10</v>
      </c>
      <c r="C62" s="37" t="s">
        <v>333</v>
      </c>
      <c r="D62" s="43">
        <v>5056000</v>
      </c>
      <c r="E62" s="52">
        <v>1343517.05</v>
      </c>
      <c r="F62" s="195">
        <f t="shared" si="3"/>
        <v>3712482.95</v>
      </c>
      <c r="H62" s="144"/>
      <c r="I62" s="144"/>
    </row>
    <row r="63" spans="1:9" ht="36.75" customHeight="1">
      <c r="A63" s="126" t="s">
        <v>335</v>
      </c>
      <c r="B63" s="42">
        <v>10</v>
      </c>
      <c r="C63" s="37" t="s">
        <v>553</v>
      </c>
      <c r="D63" s="43">
        <f>D64</f>
        <v>0</v>
      </c>
      <c r="E63" s="52">
        <f>E64</f>
        <v>225.61</v>
      </c>
      <c r="F63" s="195">
        <f t="shared" si="3"/>
        <v>-225.61</v>
      </c>
      <c r="H63" s="144"/>
      <c r="I63" s="144"/>
    </row>
    <row r="64" spans="1:9" ht="36" customHeight="1">
      <c r="A64" s="126" t="s">
        <v>335</v>
      </c>
      <c r="B64" s="42">
        <v>10</v>
      </c>
      <c r="C64" s="37" t="s">
        <v>334</v>
      </c>
      <c r="D64" s="43">
        <v>0</v>
      </c>
      <c r="E64" s="52">
        <v>225.61</v>
      </c>
      <c r="F64" s="195">
        <f t="shared" si="3"/>
        <v>-225.61</v>
      </c>
      <c r="H64" s="144"/>
      <c r="I64" s="144"/>
    </row>
    <row r="65" spans="1:9" ht="21.75" customHeight="1">
      <c r="A65" s="126" t="s">
        <v>551</v>
      </c>
      <c r="B65" s="127">
        <v>10</v>
      </c>
      <c r="C65" s="37" t="s">
        <v>549</v>
      </c>
      <c r="D65" s="43">
        <f>D66</f>
        <v>2187700</v>
      </c>
      <c r="E65" s="52">
        <f>E66</f>
        <v>639822.44</v>
      </c>
      <c r="F65" s="195">
        <f>SUM(D65)-E65</f>
        <v>1547877.56</v>
      </c>
      <c r="H65" s="144"/>
      <c r="I65" s="144"/>
    </row>
    <row r="66" spans="1:9" ht="21" customHeight="1">
      <c r="A66" s="126" t="s">
        <v>551</v>
      </c>
      <c r="B66" s="127">
        <v>10</v>
      </c>
      <c r="C66" s="37" t="s">
        <v>550</v>
      </c>
      <c r="D66" s="43">
        <v>2187700</v>
      </c>
      <c r="E66" s="52">
        <v>639822.44</v>
      </c>
      <c r="F66" s="195">
        <f>SUM(D66)-E66</f>
        <v>1547877.56</v>
      </c>
      <c r="H66" s="144"/>
      <c r="I66" s="144"/>
    </row>
    <row r="67" spans="1:9" ht="18.75" customHeight="1">
      <c r="A67" s="122" t="s">
        <v>459</v>
      </c>
      <c r="B67" s="127">
        <v>10</v>
      </c>
      <c r="C67" s="37" t="s">
        <v>235</v>
      </c>
      <c r="D67" s="43">
        <f>D68+D72</f>
        <v>181100</v>
      </c>
      <c r="E67" s="52">
        <f>E68+E72</f>
        <v>196378</v>
      </c>
      <c r="F67" s="195">
        <f t="shared" si="3"/>
        <v>-15278</v>
      </c>
      <c r="H67" s="144"/>
      <c r="I67" s="144"/>
    </row>
    <row r="68" spans="1:9" ht="18.75" customHeight="1">
      <c r="A68" s="174" t="s">
        <v>459</v>
      </c>
      <c r="B68" s="127">
        <v>10</v>
      </c>
      <c r="C68" s="37" t="s">
        <v>554</v>
      </c>
      <c r="D68" s="43">
        <v>181100</v>
      </c>
      <c r="E68" s="52">
        <v>196378</v>
      </c>
      <c r="F68" s="195">
        <f>SUM(D68)-E68</f>
        <v>-15278</v>
      </c>
      <c r="H68" s="144"/>
      <c r="I68" s="144"/>
    </row>
    <row r="69" spans="1:9" ht="27.75" customHeight="1" hidden="1">
      <c r="A69" s="174" t="s">
        <v>459</v>
      </c>
      <c r="B69" s="127">
        <v>10</v>
      </c>
      <c r="C69" s="37" t="s">
        <v>254</v>
      </c>
      <c r="D69" s="43">
        <v>0</v>
      </c>
      <c r="E69" s="187">
        <v>0</v>
      </c>
      <c r="F69" s="195">
        <f t="shared" si="3"/>
        <v>0</v>
      </c>
      <c r="H69" s="144"/>
      <c r="I69" s="144"/>
    </row>
    <row r="70" spans="1:9" ht="27.75" customHeight="1" hidden="1">
      <c r="A70" s="174" t="s">
        <v>459</v>
      </c>
      <c r="B70" s="123">
        <v>10</v>
      </c>
      <c r="C70" s="37" t="s">
        <v>255</v>
      </c>
      <c r="D70" s="43">
        <v>0</v>
      </c>
      <c r="E70" s="187">
        <v>0</v>
      </c>
      <c r="F70" s="195">
        <f>SUM(D70)-E70</f>
        <v>0</v>
      </c>
      <c r="H70" s="144"/>
      <c r="I70" s="144"/>
    </row>
    <row r="71" spans="1:9" ht="21" customHeight="1" hidden="1">
      <c r="A71" s="174" t="s">
        <v>459</v>
      </c>
      <c r="B71" s="123">
        <v>10</v>
      </c>
      <c r="C71" s="37" t="s">
        <v>256</v>
      </c>
      <c r="D71" s="43">
        <v>0</v>
      </c>
      <c r="E71" s="187">
        <v>0</v>
      </c>
      <c r="F71" s="195">
        <f t="shared" si="3"/>
        <v>0</v>
      </c>
      <c r="H71" s="144"/>
      <c r="I71" s="144"/>
    </row>
    <row r="72" spans="1:9" ht="21" customHeight="1">
      <c r="A72" s="174" t="s">
        <v>336</v>
      </c>
      <c r="B72" s="123">
        <v>10</v>
      </c>
      <c r="C72" s="37" t="s">
        <v>555</v>
      </c>
      <c r="D72" s="43">
        <v>0</v>
      </c>
      <c r="E72" s="52">
        <v>0</v>
      </c>
      <c r="F72" s="195">
        <f t="shared" si="3"/>
        <v>0</v>
      </c>
      <c r="H72" s="144"/>
      <c r="I72" s="144"/>
    </row>
    <row r="73" spans="1:9" s="115" customFormat="1" ht="18" customHeight="1" thickBot="1">
      <c r="A73" s="118" t="s">
        <v>460</v>
      </c>
      <c r="B73" s="119">
        <v>10</v>
      </c>
      <c r="C73" s="120" t="s">
        <v>461</v>
      </c>
      <c r="D73" s="121">
        <f>D74+D77</f>
        <v>219526500</v>
      </c>
      <c r="E73" s="121">
        <f>E74+E77</f>
        <v>21766350.32</v>
      </c>
      <c r="F73" s="200">
        <f t="shared" si="3"/>
        <v>197760149.68</v>
      </c>
      <c r="H73" s="116"/>
      <c r="I73" s="116"/>
    </row>
    <row r="74" spans="1:9" ht="23.25" customHeight="1">
      <c r="A74" s="75" t="s">
        <v>462</v>
      </c>
      <c r="B74" s="76">
        <v>10</v>
      </c>
      <c r="C74" s="57" t="s">
        <v>463</v>
      </c>
      <c r="D74" s="58">
        <f>D75</f>
        <v>18092700</v>
      </c>
      <c r="E74" s="58">
        <f>E75</f>
        <v>462035.93</v>
      </c>
      <c r="F74" s="197">
        <f t="shared" si="3"/>
        <v>17630664.07</v>
      </c>
      <c r="H74" s="144"/>
      <c r="I74" s="144"/>
    </row>
    <row r="75" spans="1:9" ht="39" customHeight="1">
      <c r="A75" s="47" t="s">
        <v>572</v>
      </c>
      <c r="B75" s="42">
        <v>10</v>
      </c>
      <c r="C75" s="37" t="s">
        <v>571</v>
      </c>
      <c r="D75" s="43">
        <v>18092700</v>
      </c>
      <c r="E75" s="52">
        <v>462035.93</v>
      </c>
      <c r="F75" s="195">
        <f t="shared" si="3"/>
        <v>17630664.07</v>
      </c>
      <c r="H75" s="144"/>
      <c r="I75" s="144"/>
    </row>
    <row r="76" spans="1:9" ht="36.75" customHeight="1">
      <c r="A76" s="47" t="s">
        <v>572</v>
      </c>
      <c r="B76" s="42">
        <v>10</v>
      </c>
      <c r="C76" s="37" t="s">
        <v>570</v>
      </c>
      <c r="D76" s="43">
        <v>18092700</v>
      </c>
      <c r="E76" s="52">
        <v>462035.93</v>
      </c>
      <c r="F76" s="195">
        <f t="shared" si="3"/>
        <v>17630664.07</v>
      </c>
      <c r="H76" s="144"/>
      <c r="I76" s="144"/>
    </row>
    <row r="77" spans="1:9" ht="20.25" customHeight="1">
      <c r="A77" s="47" t="s">
        <v>465</v>
      </c>
      <c r="B77" s="42">
        <v>10</v>
      </c>
      <c r="C77" s="37" t="s">
        <v>466</v>
      </c>
      <c r="D77" s="43">
        <f>D78+D81</f>
        <v>201433800</v>
      </c>
      <c r="E77" s="52">
        <f>E78+E81</f>
        <v>21304314.39</v>
      </c>
      <c r="F77" s="195">
        <f t="shared" si="3"/>
        <v>180129485.61</v>
      </c>
      <c r="H77" s="144"/>
      <c r="I77" s="144"/>
    </row>
    <row r="78" spans="1:9" ht="15.75" customHeight="1">
      <c r="A78" s="47" t="s">
        <v>574</v>
      </c>
      <c r="B78" s="42">
        <v>10</v>
      </c>
      <c r="C78" s="37" t="s">
        <v>573</v>
      </c>
      <c r="D78" s="52">
        <f>D79</f>
        <v>180426400</v>
      </c>
      <c r="E78" s="52">
        <f>E79</f>
        <v>16051352.64</v>
      </c>
      <c r="F78" s="195">
        <f t="shared" si="3"/>
        <v>164375047.36</v>
      </c>
      <c r="H78" s="144"/>
      <c r="I78" s="144"/>
    </row>
    <row r="79" spans="1:9" ht="27.75" customHeight="1">
      <c r="A79" s="47" t="s">
        <v>580</v>
      </c>
      <c r="B79" s="42">
        <v>10</v>
      </c>
      <c r="C79" s="37" t="s">
        <v>575</v>
      </c>
      <c r="D79" s="43">
        <v>180426400</v>
      </c>
      <c r="E79" s="43">
        <v>16051352.64</v>
      </c>
      <c r="F79" s="224">
        <f t="shared" si="3"/>
        <v>164375047.36</v>
      </c>
      <c r="H79" s="144"/>
      <c r="I79" s="144"/>
    </row>
    <row r="80" spans="1:9" ht="26.25" customHeight="1">
      <c r="A80" s="47" t="s">
        <v>580</v>
      </c>
      <c r="B80" s="42">
        <v>10</v>
      </c>
      <c r="C80" s="37" t="s">
        <v>576</v>
      </c>
      <c r="D80" s="43">
        <v>180426400</v>
      </c>
      <c r="E80" s="43">
        <v>16051352.64</v>
      </c>
      <c r="F80" s="224">
        <f t="shared" si="3"/>
        <v>164375047.36</v>
      </c>
      <c r="H80" s="144"/>
      <c r="I80" s="144"/>
    </row>
    <row r="81" spans="1:9" ht="17.25" customHeight="1">
      <c r="A81" s="47" t="s">
        <v>581</v>
      </c>
      <c r="B81" s="42">
        <v>10</v>
      </c>
      <c r="C81" s="37" t="s">
        <v>577</v>
      </c>
      <c r="D81" s="43">
        <f>D82</f>
        <v>21007400</v>
      </c>
      <c r="E81" s="43">
        <f>E82</f>
        <v>5252961.75</v>
      </c>
      <c r="F81" s="224">
        <f t="shared" si="3"/>
        <v>15754438.25</v>
      </c>
      <c r="H81" s="144"/>
      <c r="I81" s="144"/>
    </row>
    <row r="82" spans="1:9" ht="26.25" customHeight="1">
      <c r="A82" s="47" t="s">
        <v>582</v>
      </c>
      <c r="B82" s="42">
        <v>10</v>
      </c>
      <c r="C82" s="37" t="s">
        <v>578</v>
      </c>
      <c r="D82" s="43">
        <v>21007400</v>
      </c>
      <c r="E82" s="43">
        <v>5252961.75</v>
      </c>
      <c r="F82" s="224">
        <f t="shared" si="3"/>
        <v>15754438.25</v>
      </c>
      <c r="H82" s="144"/>
      <c r="I82" s="144"/>
    </row>
    <row r="83" spans="1:9" ht="26.25" customHeight="1" thickBot="1">
      <c r="A83" s="47" t="s">
        <v>582</v>
      </c>
      <c r="B83" s="80">
        <v>10</v>
      </c>
      <c r="C83" s="40" t="s">
        <v>579</v>
      </c>
      <c r="D83" s="43">
        <v>21007400</v>
      </c>
      <c r="E83" s="43">
        <v>5252961.75</v>
      </c>
      <c r="F83" s="230">
        <f t="shared" si="3"/>
        <v>15754438.25</v>
      </c>
      <c r="H83" s="144"/>
      <c r="I83" s="144"/>
    </row>
    <row r="84" spans="1:9" s="115" customFormat="1" ht="29.25" customHeight="1" thickBot="1">
      <c r="A84" s="112" t="s">
        <v>467</v>
      </c>
      <c r="B84" s="113">
        <v>10</v>
      </c>
      <c r="C84" s="114" t="s">
        <v>468</v>
      </c>
      <c r="D84" s="59">
        <f>D85</f>
        <v>0</v>
      </c>
      <c r="E84" s="59">
        <f>E85</f>
        <v>14.71</v>
      </c>
      <c r="F84" s="199">
        <f t="shared" si="3"/>
        <v>-14.71</v>
      </c>
      <c r="H84" s="116"/>
      <c r="I84" s="116"/>
    </row>
    <row r="85" spans="1:9" ht="23.25" customHeight="1">
      <c r="A85" s="75" t="s">
        <v>469</v>
      </c>
      <c r="B85" s="76">
        <v>10</v>
      </c>
      <c r="C85" s="57" t="s">
        <v>470</v>
      </c>
      <c r="D85" s="58">
        <v>0</v>
      </c>
      <c r="E85" s="134">
        <f>E86</f>
        <v>14.71</v>
      </c>
      <c r="F85" s="197">
        <f t="shared" si="3"/>
        <v>-14.71</v>
      </c>
      <c r="H85" s="144"/>
      <c r="I85" s="144"/>
    </row>
    <row r="86" spans="1:9" ht="30" customHeight="1">
      <c r="A86" s="47" t="s">
        <v>471</v>
      </c>
      <c r="B86" s="42">
        <v>10</v>
      </c>
      <c r="C86" s="37" t="s">
        <v>472</v>
      </c>
      <c r="D86" s="43">
        <v>0</v>
      </c>
      <c r="E86" s="52">
        <f>E87</f>
        <v>14.71</v>
      </c>
      <c r="F86" s="195">
        <f t="shared" si="3"/>
        <v>-14.71</v>
      </c>
      <c r="H86" s="144"/>
      <c r="I86" s="144"/>
    </row>
    <row r="87" spans="1:9" ht="36" customHeight="1">
      <c r="A87" s="79" t="s">
        <v>585</v>
      </c>
      <c r="B87" s="80">
        <v>10</v>
      </c>
      <c r="C87" s="40" t="s">
        <v>583</v>
      </c>
      <c r="D87" s="54">
        <v>0</v>
      </c>
      <c r="E87" s="179">
        <v>14.71</v>
      </c>
      <c r="F87" s="198">
        <f t="shared" si="3"/>
        <v>-14.71</v>
      </c>
      <c r="H87" s="144"/>
      <c r="I87" s="144"/>
    </row>
    <row r="88" spans="1:12" s="145" customFormat="1" ht="33" customHeight="1">
      <c r="A88" s="122" t="s">
        <v>586</v>
      </c>
      <c r="B88" s="123">
        <v>10</v>
      </c>
      <c r="C88" s="37" t="s">
        <v>584</v>
      </c>
      <c r="D88" s="43">
        <v>0</v>
      </c>
      <c r="E88" s="52">
        <v>14.71</v>
      </c>
      <c r="F88" s="195">
        <f t="shared" si="3"/>
        <v>-14.71</v>
      </c>
      <c r="G88" s="139"/>
      <c r="H88" s="147"/>
      <c r="I88" s="147"/>
      <c r="J88" s="139"/>
      <c r="K88" s="139"/>
      <c r="L88" s="139"/>
    </row>
    <row r="89" spans="1:9" s="139" customFormat="1" ht="23.25" customHeight="1" hidden="1" thickBot="1">
      <c r="A89" s="146" t="s">
        <v>530</v>
      </c>
      <c r="B89" s="136">
        <v>10</v>
      </c>
      <c r="C89" s="120" t="s">
        <v>415</v>
      </c>
      <c r="D89" s="121"/>
      <c r="E89" s="191"/>
      <c r="F89" s="200"/>
      <c r="H89" s="147"/>
      <c r="I89" s="147"/>
    </row>
    <row r="90" spans="1:9" s="139" customFormat="1" ht="30.75" customHeight="1" hidden="1">
      <c r="A90" s="129" t="s">
        <v>412</v>
      </c>
      <c r="B90" s="130">
        <v>10</v>
      </c>
      <c r="C90" s="131" t="s">
        <v>416</v>
      </c>
      <c r="D90" s="132"/>
      <c r="E90" s="192"/>
      <c r="F90" s="201"/>
      <c r="H90" s="147"/>
      <c r="I90" s="147"/>
    </row>
    <row r="91" spans="1:9" s="139" customFormat="1" ht="40.5" customHeight="1" hidden="1">
      <c r="A91" s="124" t="s">
        <v>413</v>
      </c>
      <c r="B91" s="125">
        <v>10</v>
      </c>
      <c r="C91" s="51" t="s">
        <v>417</v>
      </c>
      <c r="D91" s="52"/>
      <c r="E91" s="187"/>
      <c r="F91" s="195"/>
      <c r="H91" s="147"/>
      <c r="I91" s="147"/>
    </row>
    <row r="92" spans="1:12" s="139" customFormat="1" ht="39" customHeight="1" hidden="1">
      <c r="A92" s="124" t="s">
        <v>414</v>
      </c>
      <c r="B92" s="125">
        <v>10</v>
      </c>
      <c r="C92" s="51" t="s">
        <v>418</v>
      </c>
      <c r="D92" s="52"/>
      <c r="E92" s="187"/>
      <c r="F92" s="195"/>
      <c r="G92" s="137"/>
      <c r="H92" s="144"/>
      <c r="I92" s="144"/>
      <c r="J92" s="137"/>
      <c r="K92" s="137"/>
      <c r="L92" s="137"/>
    </row>
    <row r="93" spans="1:9" ht="30" customHeight="1" thickBot="1">
      <c r="A93" s="118" t="s">
        <v>474</v>
      </c>
      <c r="B93" s="119">
        <v>10</v>
      </c>
      <c r="C93" s="120" t="s">
        <v>475</v>
      </c>
      <c r="D93" s="121">
        <f>D94+D117+D121</f>
        <v>24676600</v>
      </c>
      <c r="E93" s="121">
        <f>E94+E117+E121</f>
        <v>5182870.820000001</v>
      </c>
      <c r="F93" s="200">
        <f t="shared" si="3"/>
        <v>19493729.18</v>
      </c>
      <c r="H93" s="144"/>
      <c r="I93" s="144"/>
    </row>
    <row r="94" spans="1:9" ht="62.25" customHeight="1">
      <c r="A94" s="153" t="s">
        <v>484</v>
      </c>
      <c r="B94" s="154">
        <v>10</v>
      </c>
      <c r="C94" s="178" t="s">
        <v>485</v>
      </c>
      <c r="D94" s="134">
        <f>D95+D105+D108+D114+D111</f>
        <v>24640700</v>
      </c>
      <c r="E94" s="134">
        <f>E95+E105+E108+E114+E111</f>
        <v>4964999.040000001</v>
      </c>
      <c r="F94" s="197">
        <f t="shared" si="3"/>
        <v>19675700.96</v>
      </c>
      <c r="H94" s="144"/>
      <c r="I94" s="144"/>
    </row>
    <row r="95" spans="1:9" ht="50.25" customHeight="1">
      <c r="A95" s="155" t="s">
        <v>486</v>
      </c>
      <c r="B95" s="156">
        <v>10</v>
      </c>
      <c r="C95" s="51" t="s">
        <v>487</v>
      </c>
      <c r="D95" s="52">
        <f>D96</f>
        <v>22953900</v>
      </c>
      <c r="E95" s="52">
        <f>E96</f>
        <v>4277276.65</v>
      </c>
      <c r="F95" s="195">
        <f t="shared" si="3"/>
        <v>18676623.35</v>
      </c>
      <c r="H95" s="144"/>
      <c r="I95" s="144"/>
    </row>
    <row r="96" spans="1:9" ht="56.25">
      <c r="A96" s="155" t="s">
        <v>589</v>
      </c>
      <c r="B96" s="156">
        <v>10</v>
      </c>
      <c r="C96" s="51" t="s">
        <v>588</v>
      </c>
      <c r="D96" s="52">
        <v>22953900</v>
      </c>
      <c r="E96" s="52">
        <v>4277276.65</v>
      </c>
      <c r="F96" s="195">
        <f t="shared" si="3"/>
        <v>18676623.35</v>
      </c>
      <c r="H96" s="144"/>
      <c r="I96" s="144"/>
    </row>
    <row r="97" spans="1:9" ht="63" customHeight="1">
      <c r="A97" s="155" t="s">
        <v>589</v>
      </c>
      <c r="B97" s="156">
        <v>10</v>
      </c>
      <c r="C97" s="51" t="s">
        <v>587</v>
      </c>
      <c r="D97" s="52">
        <v>22953900</v>
      </c>
      <c r="E97" s="52">
        <v>4277276.65</v>
      </c>
      <c r="F97" s="195">
        <f t="shared" si="3"/>
        <v>18676623.35</v>
      </c>
      <c r="H97" s="144"/>
      <c r="I97" s="144"/>
    </row>
    <row r="98" spans="1:9" ht="56.25" hidden="1">
      <c r="A98" s="150" t="s">
        <v>488</v>
      </c>
      <c r="B98" s="151">
        <v>10</v>
      </c>
      <c r="C98" s="152" t="s">
        <v>489</v>
      </c>
      <c r="D98" s="52">
        <v>1053000</v>
      </c>
      <c r="E98" s="52">
        <v>1014844.33</v>
      </c>
      <c r="F98" s="188">
        <f t="shared" si="3"/>
        <v>38155.67000000004</v>
      </c>
      <c r="H98" s="144"/>
      <c r="I98" s="144"/>
    </row>
    <row r="99" spans="1:9" ht="45" hidden="1">
      <c r="A99" s="150" t="s">
        <v>490</v>
      </c>
      <c r="B99" s="151">
        <v>10</v>
      </c>
      <c r="C99" s="152" t="s">
        <v>491</v>
      </c>
      <c r="D99" s="52">
        <v>1053000</v>
      </c>
      <c r="E99" s="52">
        <v>1014844.33</v>
      </c>
      <c r="F99" s="188">
        <f t="shared" si="3"/>
        <v>38155.67000000004</v>
      </c>
      <c r="H99" s="144"/>
      <c r="I99" s="144"/>
    </row>
    <row r="100" spans="1:9" ht="45" hidden="1">
      <c r="A100" s="150" t="s">
        <v>490</v>
      </c>
      <c r="B100" s="151">
        <v>10</v>
      </c>
      <c r="C100" s="152" t="s">
        <v>492</v>
      </c>
      <c r="D100" s="52">
        <v>1053000</v>
      </c>
      <c r="E100" s="52">
        <v>1014844.33</v>
      </c>
      <c r="F100" s="188">
        <f t="shared" si="3"/>
        <v>38155.67000000004</v>
      </c>
      <c r="H100" s="144"/>
      <c r="I100" s="144"/>
    </row>
    <row r="101" spans="1:9" ht="22.5" hidden="1">
      <c r="A101" s="150" t="s">
        <v>493</v>
      </c>
      <c r="B101" s="151">
        <v>10</v>
      </c>
      <c r="C101" s="152" t="s">
        <v>494</v>
      </c>
      <c r="D101" s="49">
        <v>338700</v>
      </c>
      <c r="E101" s="49">
        <v>338743.25</v>
      </c>
      <c r="F101" s="188">
        <f t="shared" si="3"/>
        <v>-43.25</v>
      </c>
      <c r="H101" s="144"/>
      <c r="I101" s="144"/>
    </row>
    <row r="102" spans="1:9" ht="22.5" hidden="1">
      <c r="A102" s="150" t="s">
        <v>495</v>
      </c>
      <c r="B102" s="151">
        <v>10</v>
      </c>
      <c r="C102" s="152" t="s">
        <v>496</v>
      </c>
      <c r="D102" s="52">
        <v>338700</v>
      </c>
      <c r="E102" s="52">
        <v>338743.25</v>
      </c>
      <c r="F102" s="188">
        <f t="shared" si="3"/>
        <v>-43.25</v>
      </c>
      <c r="H102" s="144"/>
      <c r="I102" s="144"/>
    </row>
    <row r="103" spans="1:9" ht="30.75" customHeight="1" hidden="1">
      <c r="A103" s="150" t="s">
        <v>497</v>
      </c>
      <c r="B103" s="151">
        <v>10</v>
      </c>
      <c r="C103" s="152" t="s">
        <v>498</v>
      </c>
      <c r="D103" s="52">
        <v>338700</v>
      </c>
      <c r="E103" s="52">
        <v>338743.25</v>
      </c>
      <c r="F103" s="188">
        <f t="shared" si="3"/>
        <v>-43.25</v>
      </c>
      <c r="H103" s="144"/>
      <c r="I103" s="144"/>
    </row>
    <row r="104" spans="1:9" ht="30.75" customHeight="1" hidden="1">
      <c r="A104" s="157" t="s">
        <v>497</v>
      </c>
      <c r="B104" s="158">
        <v>10</v>
      </c>
      <c r="C104" s="159" t="s">
        <v>499</v>
      </c>
      <c r="D104" s="179">
        <v>338700</v>
      </c>
      <c r="E104" s="179">
        <v>338743.25</v>
      </c>
      <c r="F104" s="190">
        <f t="shared" si="3"/>
        <v>-43.25</v>
      </c>
      <c r="H104" s="144"/>
      <c r="I104" s="144"/>
    </row>
    <row r="105" spans="1:9" ht="57.75" customHeight="1">
      <c r="A105" s="128" t="s">
        <v>408</v>
      </c>
      <c r="B105" s="110">
        <v>10</v>
      </c>
      <c r="C105" s="40" t="s">
        <v>558</v>
      </c>
      <c r="D105" s="179">
        <f>D106</f>
        <v>234600</v>
      </c>
      <c r="E105" s="179">
        <f>E106</f>
        <v>55825.57</v>
      </c>
      <c r="F105" s="198">
        <f t="shared" si="3"/>
        <v>178774.43</v>
      </c>
      <c r="H105" s="144"/>
      <c r="I105" s="144"/>
    </row>
    <row r="106" spans="1:9" ht="63.75" customHeight="1">
      <c r="A106" s="122" t="s">
        <v>592</v>
      </c>
      <c r="B106" s="110">
        <v>10</v>
      </c>
      <c r="C106" s="40" t="s">
        <v>591</v>
      </c>
      <c r="D106" s="179">
        <v>234600</v>
      </c>
      <c r="E106" s="179">
        <v>55825.57</v>
      </c>
      <c r="F106" s="198">
        <f t="shared" si="3"/>
        <v>178774.43</v>
      </c>
      <c r="H106" s="144"/>
      <c r="I106" s="144"/>
    </row>
    <row r="107" spans="1:9" ht="69.75" customHeight="1">
      <c r="A107" s="122" t="s">
        <v>592</v>
      </c>
      <c r="B107" s="110">
        <v>10</v>
      </c>
      <c r="C107" s="40" t="s">
        <v>590</v>
      </c>
      <c r="D107" s="179">
        <v>234600</v>
      </c>
      <c r="E107" s="179">
        <v>55825.57</v>
      </c>
      <c r="F107" s="198">
        <f>SUM(D107)-E107</f>
        <v>178774.43</v>
      </c>
      <c r="H107" s="144"/>
      <c r="I107" s="144"/>
    </row>
    <row r="108" spans="1:9" ht="66" customHeight="1" hidden="1">
      <c r="A108" s="111" t="s">
        <v>396</v>
      </c>
      <c r="B108" s="110">
        <v>10</v>
      </c>
      <c r="C108" s="37" t="s">
        <v>489</v>
      </c>
      <c r="D108" s="43">
        <v>0</v>
      </c>
      <c r="E108" s="187">
        <v>0</v>
      </c>
      <c r="F108" s="190">
        <f t="shared" si="3"/>
        <v>0</v>
      </c>
      <c r="H108" s="144"/>
      <c r="I108" s="144"/>
    </row>
    <row r="109" spans="1:9" ht="51.75" customHeight="1" hidden="1">
      <c r="A109" s="111" t="s">
        <v>421</v>
      </c>
      <c r="B109" s="110">
        <v>10</v>
      </c>
      <c r="C109" s="37" t="s">
        <v>491</v>
      </c>
      <c r="D109" s="43">
        <v>0</v>
      </c>
      <c r="E109" s="187">
        <v>0</v>
      </c>
      <c r="F109" s="190">
        <f t="shared" si="3"/>
        <v>0</v>
      </c>
      <c r="H109" s="144"/>
      <c r="I109" s="144"/>
    </row>
    <row r="110" spans="1:9" ht="57.75" customHeight="1" hidden="1">
      <c r="A110" s="111" t="s">
        <v>421</v>
      </c>
      <c r="B110" s="110">
        <v>10</v>
      </c>
      <c r="C110" s="37" t="s">
        <v>492</v>
      </c>
      <c r="D110" s="43">
        <v>0</v>
      </c>
      <c r="E110" s="187">
        <v>0</v>
      </c>
      <c r="F110" s="188">
        <f t="shared" si="3"/>
        <v>0</v>
      </c>
      <c r="H110" s="144"/>
      <c r="I110" s="144"/>
    </row>
    <row r="111" spans="1:9" ht="69.75" customHeight="1" hidden="1">
      <c r="A111" s="111" t="s">
        <v>488</v>
      </c>
      <c r="B111" s="110">
        <v>10</v>
      </c>
      <c r="C111" s="37" t="s">
        <v>489</v>
      </c>
      <c r="D111" s="43">
        <f>D112</f>
        <v>0</v>
      </c>
      <c r="E111" s="43">
        <f>E112</f>
        <v>0</v>
      </c>
      <c r="F111" s="195">
        <f t="shared" si="3"/>
        <v>0</v>
      </c>
      <c r="H111" s="144"/>
      <c r="I111" s="144"/>
    </row>
    <row r="112" spans="1:9" ht="51.75" customHeight="1" hidden="1">
      <c r="A112" s="111" t="s">
        <v>595</v>
      </c>
      <c r="B112" s="110">
        <v>10</v>
      </c>
      <c r="C112" s="37" t="s">
        <v>593</v>
      </c>
      <c r="D112" s="43">
        <v>0</v>
      </c>
      <c r="E112" s="43">
        <v>0</v>
      </c>
      <c r="F112" s="195">
        <f t="shared" si="3"/>
        <v>0</v>
      </c>
      <c r="H112" s="144"/>
      <c r="I112" s="144"/>
    </row>
    <row r="113" spans="1:9" ht="53.25" customHeight="1" hidden="1">
      <c r="A113" s="111" t="s">
        <v>595</v>
      </c>
      <c r="B113" s="110">
        <v>10</v>
      </c>
      <c r="C113" s="37" t="s">
        <v>594</v>
      </c>
      <c r="D113" s="43">
        <v>0</v>
      </c>
      <c r="E113" s="43">
        <v>0</v>
      </c>
      <c r="F113" s="195">
        <f t="shared" si="3"/>
        <v>0</v>
      </c>
      <c r="H113" s="144"/>
      <c r="I113" s="144"/>
    </row>
    <row r="114" spans="1:9" ht="42" customHeight="1">
      <c r="A114" s="111" t="s">
        <v>567</v>
      </c>
      <c r="B114" s="123">
        <v>10</v>
      </c>
      <c r="C114" s="37" t="s">
        <v>566</v>
      </c>
      <c r="D114" s="43">
        <f>D115</f>
        <v>1452200</v>
      </c>
      <c r="E114" s="43">
        <f>E115</f>
        <v>631896.82</v>
      </c>
      <c r="F114" s="195">
        <f t="shared" si="3"/>
        <v>820303.18</v>
      </c>
      <c r="H114" s="144"/>
      <c r="I114" s="144"/>
    </row>
    <row r="115" spans="1:9" ht="25.5" customHeight="1">
      <c r="A115" s="111" t="s">
        <v>598</v>
      </c>
      <c r="B115" s="123">
        <v>10</v>
      </c>
      <c r="C115" s="37" t="s">
        <v>596</v>
      </c>
      <c r="D115" s="43">
        <v>1452200</v>
      </c>
      <c r="E115" s="43">
        <v>631896.82</v>
      </c>
      <c r="F115" s="195">
        <f t="shared" si="3"/>
        <v>820303.18</v>
      </c>
      <c r="H115" s="144"/>
      <c r="I115" s="144"/>
    </row>
    <row r="116" spans="1:9" ht="24" customHeight="1">
      <c r="A116" s="111" t="s">
        <v>598</v>
      </c>
      <c r="B116" s="123">
        <v>10</v>
      </c>
      <c r="C116" s="37" t="s">
        <v>597</v>
      </c>
      <c r="D116" s="43">
        <v>1452200</v>
      </c>
      <c r="E116" s="43">
        <v>631896.82</v>
      </c>
      <c r="F116" s="195">
        <f t="shared" si="3"/>
        <v>820303.18</v>
      </c>
      <c r="H116" s="144"/>
      <c r="I116" s="144"/>
    </row>
    <row r="117" spans="1:9" ht="24" customHeight="1">
      <c r="A117" s="111" t="s">
        <v>292</v>
      </c>
      <c r="B117" s="123">
        <v>10</v>
      </c>
      <c r="C117" s="37" t="s">
        <v>290</v>
      </c>
      <c r="D117" s="43">
        <f>D118</f>
        <v>35900</v>
      </c>
      <c r="E117" s="43">
        <f>E118</f>
        <v>0</v>
      </c>
      <c r="F117" s="195">
        <f t="shared" si="3"/>
        <v>35900</v>
      </c>
      <c r="H117" s="144"/>
      <c r="I117" s="144"/>
    </row>
    <row r="118" spans="1:9" ht="36" customHeight="1">
      <c r="A118" s="111" t="s">
        <v>293</v>
      </c>
      <c r="B118" s="123">
        <v>10</v>
      </c>
      <c r="C118" s="37" t="s">
        <v>291</v>
      </c>
      <c r="D118" s="43">
        <f>D120</f>
        <v>35900</v>
      </c>
      <c r="E118" s="43">
        <f>E120</f>
        <v>0</v>
      </c>
      <c r="F118" s="224">
        <f t="shared" si="3"/>
        <v>35900</v>
      </c>
      <c r="H118" s="144"/>
      <c r="I118" s="144"/>
    </row>
    <row r="119" spans="1:9" ht="36" customHeight="1">
      <c r="A119" s="111" t="s">
        <v>600</v>
      </c>
      <c r="B119" s="123">
        <v>10</v>
      </c>
      <c r="C119" s="37" t="s">
        <v>599</v>
      </c>
      <c r="D119" s="43">
        <v>35900</v>
      </c>
      <c r="E119" s="43">
        <v>0</v>
      </c>
      <c r="F119" s="224">
        <f>SUM(D119)-E119</f>
        <v>35900</v>
      </c>
      <c r="H119" s="144"/>
      <c r="I119" s="144"/>
    </row>
    <row r="120" spans="1:12" ht="33.75" customHeight="1">
      <c r="A120" s="111" t="s">
        <v>600</v>
      </c>
      <c r="B120" s="123">
        <v>10</v>
      </c>
      <c r="C120" s="37" t="s">
        <v>599</v>
      </c>
      <c r="D120" s="43">
        <v>35900</v>
      </c>
      <c r="E120" s="43">
        <v>0</v>
      </c>
      <c r="F120" s="224">
        <f t="shared" si="3"/>
        <v>35900</v>
      </c>
      <c r="G120" s="115"/>
      <c r="H120" s="116"/>
      <c r="I120" s="116"/>
      <c r="J120" s="115"/>
      <c r="K120" s="115"/>
      <c r="L120" s="115"/>
    </row>
    <row r="121" spans="1:12" ht="62.25" customHeight="1">
      <c r="A121" s="111" t="s">
        <v>304</v>
      </c>
      <c r="B121" s="123">
        <v>10</v>
      </c>
      <c r="C121" s="37" t="s">
        <v>302</v>
      </c>
      <c r="D121" s="43">
        <f>D125</f>
        <v>0</v>
      </c>
      <c r="E121" s="43">
        <f>E125+E122</f>
        <v>217871.78</v>
      </c>
      <c r="F121" s="224">
        <f t="shared" si="3"/>
        <v>-217871.78</v>
      </c>
      <c r="G121" s="115"/>
      <c r="H121" s="116"/>
      <c r="I121" s="116"/>
      <c r="J121" s="115"/>
      <c r="K121" s="115"/>
      <c r="L121" s="115"/>
    </row>
    <row r="122" spans="1:12" ht="41.25" customHeight="1">
      <c r="A122" s="111" t="s">
        <v>606</v>
      </c>
      <c r="B122" s="123">
        <v>10</v>
      </c>
      <c r="C122" s="37" t="s">
        <v>603</v>
      </c>
      <c r="D122" s="43">
        <f>D123</f>
        <v>0</v>
      </c>
      <c r="E122" s="43">
        <f>E123</f>
        <v>146900</v>
      </c>
      <c r="F122" s="224">
        <f t="shared" si="3"/>
        <v>-146900</v>
      </c>
      <c r="G122" s="115"/>
      <c r="H122" s="116"/>
      <c r="I122" s="116"/>
      <c r="J122" s="115"/>
      <c r="K122" s="115"/>
      <c r="L122" s="115"/>
    </row>
    <row r="123" spans="1:12" ht="42" customHeight="1">
      <c r="A123" s="292" t="s">
        <v>605</v>
      </c>
      <c r="B123" s="293">
        <v>10</v>
      </c>
      <c r="C123" s="294" t="s">
        <v>604</v>
      </c>
      <c r="D123" s="295">
        <v>0</v>
      </c>
      <c r="E123" s="295">
        <v>146900</v>
      </c>
      <c r="F123" s="296">
        <f t="shared" si="3"/>
        <v>-146900</v>
      </c>
      <c r="G123" s="115"/>
      <c r="H123" s="116"/>
      <c r="I123" s="116"/>
      <c r="J123" s="115"/>
      <c r="K123" s="115"/>
      <c r="L123" s="115"/>
    </row>
    <row r="124" spans="1:12" ht="34.5" customHeight="1">
      <c r="A124" s="111" t="s">
        <v>605</v>
      </c>
      <c r="B124" s="123">
        <v>10</v>
      </c>
      <c r="C124" s="37" t="s">
        <v>601</v>
      </c>
      <c r="D124" s="43">
        <v>0</v>
      </c>
      <c r="E124" s="43">
        <v>146900</v>
      </c>
      <c r="F124" s="224">
        <f t="shared" si="3"/>
        <v>-146900</v>
      </c>
      <c r="G124" s="115"/>
      <c r="H124" s="116"/>
      <c r="I124" s="116"/>
      <c r="J124" s="115"/>
      <c r="K124" s="115"/>
      <c r="L124" s="115"/>
    </row>
    <row r="125" spans="1:12" ht="61.5" customHeight="1">
      <c r="A125" s="231" t="s">
        <v>303</v>
      </c>
      <c r="B125" s="123">
        <v>10</v>
      </c>
      <c r="C125" s="37" t="s">
        <v>602</v>
      </c>
      <c r="D125" s="43">
        <f>D126</f>
        <v>0</v>
      </c>
      <c r="E125" s="43">
        <f>E126</f>
        <v>70971.78</v>
      </c>
      <c r="F125" s="224">
        <f t="shared" si="3"/>
        <v>-70971.78</v>
      </c>
      <c r="G125" s="115"/>
      <c r="H125" s="116"/>
      <c r="I125" s="116"/>
      <c r="J125" s="115"/>
      <c r="K125" s="115"/>
      <c r="L125" s="115"/>
    </row>
    <row r="126" spans="1:12" ht="62.25" customHeight="1">
      <c r="A126" s="111" t="s">
        <v>1</v>
      </c>
      <c r="B126" s="123">
        <v>10</v>
      </c>
      <c r="C126" s="37" t="s">
        <v>2</v>
      </c>
      <c r="D126" s="43">
        <f>D127</f>
        <v>0</v>
      </c>
      <c r="E126" s="43">
        <f>E127</f>
        <v>70971.78</v>
      </c>
      <c r="F126" s="224">
        <f t="shared" si="3"/>
        <v>-70971.78</v>
      </c>
      <c r="G126" s="115"/>
      <c r="H126" s="116"/>
      <c r="I126" s="116"/>
      <c r="J126" s="115"/>
      <c r="K126" s="115"/>
      <c r="L126" s="115"/>
    </row>
    <row r="127" spans="1:12" ht="60" customHeight="1">
      <c r="A127" s="111" t="s">
        <v>0</v>
      </c>
      <c r="B127" s="123">
        <v>10</v>
      </c>
      <c r="C127" s="37" t="s">
        <v>607</v>
      </c>
      <c r="D127" s="43">
        <v>0</v>
      </c>
      <c r="E127" s="43">
        <v>70971.78</v>
      </c>
      <c r="F127" s="224">
        <f t="shared" si="3"/>
        <v>-70971.78</v>
      </c>
      <c r="G127" s="115"/>
      <c r="H127" s="116"/>
      <c r="I127" s="116"/>
      <c r="J127" s="115"/>
      <c r="K127" s="115"/>
      <c r="L127" s="115"/>
    </row>
    <row r="128" spans="1:9" s="115" customFormat="1" ht="30.75" customHeight="1">
      <c r="A128" s="225" t="s">
        <v>500</v>
      </c>
      <c r="B128" s="226">
        <v>10</v>
      </c>
      <c r="C128" s="227" t="s">
        <v>501</v>
      </c>
      <c r="D128" s="228">
        <f>D129+D132</f>
        <v>2114100</v>
      </c>
      <c r="E128" s="228">
        <f>E129+E132</f>
        <v>2811858.86</v>
      </c>
      <c r="F128" s="229">
        <f t="shared" si="3"/>
        <v>-697758.8599999999</v>
      </c>
      <c r="H128" s="116"/>
      <c r="I128" s="116"/>
    </row>
    <row r="129" spans="1:9" s="115" customFormat="1" ht="64.5" customHeight="1">
      <c r="A129" s="171" t="s">
        <v>405</v>
      </c>
      <c r="B129" s="172">
        <v>10</v>
      </c>
      <c r="C129" s="37" t="s">
        <v>557</v>
      </c>
      <c r="D129" s="43">
        <f>D130</f>
        <v>0</v>
      </c>
      <c r="E129" s="43">
        <f>E130</f>
        <v>301100</v>
      </c>
      <c r="F129" s="224">
        <f t="shared" si="3"/>
        <v>-301100</v>
      </c>
      <c r="H129" s="116"/>
      <c r="I129" s="116"/>
    </row>
    <row r="130" spans="1:9" s="115" customFormat="1" ht="76.5" customHeight="1">
      <c r="A130" s="170" t="s">
        <v>4</v>
      </c>
      <c r="B130" s="172">
        <v>10</v>
      </c>
      <c r="C130" s="37" t="s">
        <v>5</v>
      </c>
      <c r="D130" s="43">
        <v>0</v>
      </c>
      <c r="E130" s="43">
        <v>301100</v>
      </c>
      <c r="F130" s="224">
        <f t="shared" si="3"/>
        <v>-301100</v>
      </c>
      <c r="H130" s="116"/>
      <c r="I130" s="116"/>
    </row>
    <row r="131" spans="1:9" s="115" customFormat="1" ht="73.5" customHeight="1">
      <c r="A131" s="170" t="s">
        <v>4</v>
      </c>
      <c r="B131" s="172">
        <v>10</v>
      </c>
      <c r="C131" s="37" t="s">
        <v>3</v>
      </c>
      <c r="D131" s="43">
        <v>0</v>
      </c>
      <c r="E131" s="43">
        <v>301100</v>
      </c>
      <c r="F131" s="224">
        <f t="shared" si="3"/>
        <v>-301100</v>
      </c>
      <c r="H131" s="116"/>
      <c r="I131" s="116"/>
    </row>
    <row r="132" spans="1:9" s="115" customFormat="1" ht="48" customHeight="1">
      <c r="A132" s="122" t="s">
        <v>404</v>
      </c>
      <c r="B132" s="123">
        <v>10</v>
      </c>
      <c r="C132" s="37" t="s">
        <v>409</v>
      </c>
      <c r="D132" s="43">
        <f>D133</f>
        <v>2114100</v>
      </c>
      <c r="E132" s="43">
        <f>E133</f>
        <v>2510758.86</v>
      </c>
      <c r="F132" s="224">
        <f t="shared" si="3"/>
        <v>-396658.85999999987</v>
      </c>
      <c r="H132" s="116"/>
      <c r="I132" s="116"/>
    </row>
    <row r="133" spans="1:9" s="115" customFormat="1" ht="42.75" customHeight="1">
      <c r="A133" s="75" t="s">
        <v>502</v>
      </c>
      <c r="B133" s="123">
        <v>10</v>
      </c>
      <c r="C133" s="37" t="s">
        <v>524</v>
      </c>
      <c r="D133" s="43">
        <f>D134</f>
        <v>2114100</v>
      </c>
      <c r="E133" s="43">
        <f>E134</f>
        <v>2510758.86</v>
      </c>
      <c r="F133" s="224">
        <f t="shared" si="3"/>
        <v>-396658.85999999987</v>
      </c>
      <c r="H133" s="116"/>
      <c r="I133" s="116"/>
    </row>
    <row r="134" spans="1:9" s="115" customFormat="1" ht="45" customHeight="1">
      <c r="A134" s="79" t="s">
        <v>8</v>
      </c>
      <c r="B134" s="123">
        <v>10</v>
      </c>
      <c r="C134" s="37" t="s">
        <v>7</v>
      </c>
      <c r="D134" s="43">
        <v>2114100</v>
      </c>
      <c r="E134" s="43">
        <v>2510758.86</v>
      </c>
      <c r="F134" s="224">
        <f t="shared" si="3"/>
        <v>-396658.85999999987</v>
      </c>
      <c r="H134" s="116"/>
      <c r="I134" s="116"/>
    </row>
    <row r="135" spans="1:9" s="115" customFormat="1" ht="34.5" customHeight="1">
      <c r="A135" s="79" t="s">
        <v>8</v>
      </c>
      <c r="B135" s="123">
        <v>10</v>
      </c>
      <c r="C135" s="37" t="s">
        <v>6</v>
      </c>
      <c r="D135" s="43">
        <v>2114100</v>
      </c>
      <c r="E135" s="43">
        <v>2510758.86</v>
      </c>
      <c r="F135" s="224">
        <f t="shared" si="3"/>
        <v>-396658.85999999987</v>
      </c>
      <c r="H135" s="116"/>
      <c r="I135" s="116"/>
    </row>
    <row r="136" spans="1:9" s="115" customFormat="1" ht="23.25" customHeight="1">
      <c r="A136" s="163" t="s">
        <v>530</v>
      </c>
      <c r="B136" s="164">
        <v>10</v>
      </c>
      <c r="C136" s="50" t="s">
        <v>415</v>
      </c>
      <c r="D136" s="49">
        <f>D140</f>
        <v>707400</v>
      </c>
      <c r="E136" s="49">
        <f>E137+E140+E144</f>
        <v>68983.34</v>
      </c>
      <c r="F136" s="196">
        <f t="shared" si="3"/>
        <v>638416.66</v>
      </c>
      <c r="H136" s="116"/>
      <c r="I136" s="116"/>
    </row>
    <row r="137" spans="1:9" s="115" customFormat="1" ht="42" customHeight="1" hidden="1">
      <c r="A137" s="124" t="s">
        <v>413</v>
      </c>
      <c r="B137" s="125">
        <v>10</v>
      </c>
      <c r="C137" s="51" t="s">
        <v>257</v>
      </c>
      <c r="D137" s="52">
        <v>0</v>
      </c>
      <c r="E137" s="52">
        <f>E138</f>
        <v>0</v>
      </c>
      <c r="F137" s="195">
        <f t="shared" si="3"/>
        <v>0</v>
      </c>
      <c r="H137" s="116"/>
      <c r="I137" s="116"/>
    </row>
    <row r="138" spans="1:9" s="115" customFormat="1" ht="41.25" customHeight="1" hidden="1">
      <c r="A138" s="124" t="s">
        <v>301</v>
      </c>
      <c r="B138" s="125">
        <v>10</v>
      </c>
      <c r="C138" s="51" t="s">
        <v>258</v>
      </c>
      <c r="D138" s="52">
        <v>0</v>
      </c>
      <c r="E138" s="52">
        <f>E139</f>
        <v>0</v>
      </c>
      <c r="F138" s="195">
        <f t="shared" si="3"/>
        <v>0</v>
      </c>
      <c r="H138" s="116"/>
      <c r="I138" s="116"/>
    </row>
    <row r="139" spans="1:9" s="115" customFormat="1" ht="77.25" customHeight="1" hidden="1">
      <c r="A139" s="124" t="s">
        <v>300</v>
      </c>
      <c r="B139" s="125">
        <v>10</v>
      </c>
      <c r="C139" s="51" t="s">
        <v>299</v>
      </c>
      <c r="D139" s="52">
        <v>0</v>
      </c>
      <c r="E139" s="52">
        <v>0</v>
      </c>
      <c r="F139" s="195">
        <f t="shared" si="3"/>
        <v>0</v>
      </c>
      <c r="H139" s="116"/>
      <c r="I139" s="116"/>
    </row>
    <row r="140" spans="1:9" s="115" customFormat="1" ht="40.5" customHeight="1">
      <c r="A140" s="124" t="s">
        <v>262</v>
      </c>
      <c r="B140" s="125">
        <v>10</v>
      </c>
      <c r="C140" s="51" t="s">
        <v>259</v>
      </c>
      <c r="D140" s="52">
        <f>D142+D143</f>
        <v>707400</v>
      </c>
      <c r="E140" s="52">
        <f>E141</f>
        <v>68983.34</v>
      </c>
      <c r="F140" s="196">
        <f t="shared" si="3"/>
        <v>638416.66</v>
      </c>
      <c r="H140" s="116"/>
      <c r="I140" s="116"/>
    </row>
    <row r="141" spans="1:9" s="115" customFormat="1" ht="43.5" customHeight="1">
      <c r="A141" s="124" t="s">
        <v>263</v>
      </c>
      <c r="B141" s="125">
        <v>10</v>
      </c>
      <c r="C141" s="51" t="s">
        <v>260</v>
      </c>
      <c r="D141" s="52">
        <f>D142+D143</f>
        <v>707400</v>
      </c>
      <c r="E141" s="52">
        <f>E142+E143</f>
        <v>68983.34</v>
      </c>
      <c r="F141" s="196">
        <f t="shared" si="3"/>
        <v>638416.66</v>
      </c>
      <c r="H141" s="116"/>
      <c r="I141" s="116"/>
    </row>
    <row r="142" spans="1:9" s="115" customFormat="1" ht="45" customHeight="1">
      <c r="A142" s="124" t="s">
        <v>263</v>
      </c>
      <c r="B142" s="125">
        <v>10</v>
      </c>
      <c r="C142" s="51" t="s">
        <v>261</v>
      </c>
      <c r="D142" s="52">
        <v>0</v>
      </c>
      <c r="E142" s="52">
        <v>68900</v>
      </c>
      <c r="F142" s="196">
        <f t="shared" si="3"/>
        <v>-68900</v>
      </c>
      <c r="H142" s="116"/>
      <c r="I142" s="116"/>
    </row>
    <row r="143" spans="1:9" s="115" customFormat="1" ht="30.75" customHeight="1">
      <c r="A143" s="124" t="s">
        <v>263</v>
      </c>
      <c r="B143" s="125">
        <v>10</v>
      </c>
      <c r="C143" s="51" t="s">
        <v>286</v>
      </c>
      <c r="D143" s="52">
        <v>707400</v>
      </c>
      <c r="E143" s="52">
        <v>83.34</v>
      </c>
      <c r="F143" s="195">
        <f t="shared" si="3"/>
        <v>707316.66</v>
      </c>
      <c r="H143" s="116"/>
      <c r="I143" s="116"/>
    </row>
    <row r="144" spans="1:9" s="115" customFormat="1" ht="30.75" customHeight="1" hidden="1">
      <c r="A144" s="124" t="s">
        <v>288</v>
      </c>
      <c r="B144" s="125">
        <v>10</v>
      </c>
      <c r="C144" s="51" t="s">
        <v>287</v>
      </c>
      <c r="D144" s="52">
        <f>D145</f>
        <v>0</v>
      </c>
      <c r="E144" s="52">
        <f>E145</f>
        <v>0</v>
      </c>
      <c r="F144" s="195">
        <f t="shared" si="3"/>
        <v>0</v>
      </c>
      <c r="H144" s="116"/>
      <c r="I144" s="116"/>
    </row>
    <row r="145" spans="1:9" s="115" customFormat="1" ht="26.25" customHeight="1" hidden="1">
      <c r="A145" s="124" t="s">
        <v>569</v>
      </c>
      <c r="B145" s="125">
        <v>10</v>
      </c>
      <c r="C145" s="51" t="s">
        <v>568</v>
      </c>
      <c r="D145" s="52">
        <v>0</v>
      </c>
      <c r="E145" s="52">
        <f>E146+E147</f>
        <v>0</v>
      </c>
      <c r="F145" s="195">
        <f t="shared" si="3"/>
        <v>0</v>
      </c>
      <c r="H145" s="116"/>
      <c r="I145" s="116"/>
    </row>
    <row r="146" spans="1:9" s="115" customFormat="1" ht="31.5" customHeight="1" hidden="1">
      <c r="A146" s="124" t="s">
        <v>569</v>
      </c>
      <c r="B146" s="125">
        <v>10</v>
      </c>
      <c r="C146" s="51" t="s">
        <v>298</v>
      </c>
      <c r="D146" s="52">
        <v>0</v>
      </c>
      <c r="E146" s="52">
        <v>0</v>
      </c>
      <c r="F146" s="195">
        <f t="shared" si="3"/>
        <v>0</v>
      </c>
      <c r="H146" s="116"/>
      <c r="I146" s="116"/>
    </row>
    <row r="147" spans="1:12" s="115" customFormat="1" ht="31.5" customHeight="1" hidden="1">
      <c r="A147" s="124" t="s">
        <v>569</v>
      </c>
      <c r="B147" s="125">
        <v>11</v>
      </c>
      <c r="C147" s="51" t="s">
        <v>297</v>
      </c>
      <c r="D147" s="52">
        <v>0</v>
      </c>
      <c r="E147" s="52">
        <v>0</v>
      </c>
      <c r="F147" s="195">
        <f>SUM(D147)-E147</f>
        <v>0</v>
      </c>
      <c r="G147" s="62"/>
      <c r="H147" s="109"/>
      <c r="I147" s="109"/>
      <c r="J147" s="62"/>
      <c r="K147" s="62"/>
      <c r="L147" s="62"/>
    </row>
    <row r="148" spans="1:9" s="62" customFormat="1" ht="12.75">
      <c r="A148" s="163" t="s">
        <v>503</v>
      </c>
      <c r="B148" s="164">
        <v>10</v>
      </c>
      <c r="C148" s="50" t="s">
        <v>504</v>
      </c>
      <c r="D148" s="49">
        <v>0</v>
      </c>
      <c r="E148" s="49">
        <f>E152</f>
        <v>99000</v>
      </c>
      <c r="F148" s="195">
        <f t="shared" si="3"/>
        <v>-99000</v>
      </c>
      <c r="H148" s="109"/>
      <c r="I148" s="109"/>
    </row>
    <row r="149" spans="1:9" s="62" customFormat="1" ht="12.75" hidden="1">
      <c r="A149" s="124" t="s">
        <v>440</v>
      </c>
      <c r="B149" s="125">
        <v>10</v>
      </c>
      <c r="C149" s="51" t="s">
        <v>438</v>
      </c>
      <c r="D149" s="52">
        <v>0</v>
      </c>
      <c r="E149" s="52">
        <v>0</v>
      </c>
      <c r="F149" s="195">
        <f t="shared" si="3"/>
        <v>0</v>
      </c>
      <c r="H149" s="109"/>
      <c r="I149" s="109"/>
    </row>
    <row r="150" spans="1:9" s="62" customFormat="1" ht="12.75" hidden="1">
      <c r="A150" s="124" t="s">
        <v>441</v>
      </c>
      <c r="B150" s="125">
        <v>10</v>
      </c>
      <c r="C150" s="51" t="s">
        <v>407</v>
      </c>
      <c r="D150" s="52">
        <v>0</v>
      </c>
      <c r="E150" s="52">
        <v>0</v>
      </c>
      <c r="F150" s="195">
        <f t="shared" si="3"/>
        <v>0</v>
      </c>
      <c r="H150" s="109"/>
      <c r="I150" s="109"/>
    </row>
    <row r="151" spans="1:9" s="62" customFormat="1" ht="12.75" hidden="1">
      <c r="A151" s="124" t="s">
        <v>441</v>
      </c>
      <c r="B151" s="125">
        <v>10</v>
      </c>
      <c r="C151" s="51" t="s">
        <v>439</v>
      </c>
      <c r="D151" s="52">
        <v>0</v>
      </c>
      <c r="E151" s="52">
        <v>0</v>
      </c>
      <c r="F151" s="195">
        <f t="shared" si="3"/>
        <v>0</v>
      </c>
      <c r="H151" s="109"/>
      <c r="I151" s="109"/>
    </row>
    <row r="152" spans="1:9" s="62" customFormat="1" ht="15" customHeight="1" hidden="1">
      <c r="A152" s="124" t="s">
        <v>267</v>
      </c>
      <c r="B152" s="125">
        <v>10</v>
      </c>
      <c r="C152" s="51" t="s">
        <v>264</v>
      </c>
      <c r="D152" s="52">
        <v>0</v>
      </c>
      <c r="E152" s="52">
        <f>E153</f>
        <v>99000</v>
      </c>
      <c r="F152" s="195">
        <f t="shared" si="3"/>
        <v>-99000</v>
      </c>
      <c r="H152" s="109"/>
      <c r="I152" s="109"/>
    </row>
    <row r="153" spans="1:9" s="62" customFormat="1" ht="15.75" customHeight="1">
      <c r="A153" s="124" t="s">
        <v>268</v>
      </c>
      <c r="B153" s="125">
        <v>10</v>
      </c>
      <c r="C153" s="51" t="s">
        <v>265</v>
      </c>
      <c r="D153" s="52">
        <v>0</v>
      </c>
      <c r="E153" s="52">
        <f>E154</f>
        <v>99000</v>
      </c>
      <c r="F153" s="195">
        <f t="shared" si="3"/>
        <v>-99000</v>
      </c>
      <c r="H153" s="109"/>
      <c r="I153" s="109"/>
    </row>
    <row r="154" spans="1:9" s="62" customFormat="1" ht="12.75" customHeight="1">
      <c r="A154" s="124" t="s">
        <v>268</v>
      </c>
      <c r="B154" s="125">
        <v>10</v>
      </c>
      <c r="C154" s="51" t="s">
        <v>266</v>
      </c>
      <c r="D154" s="52">
        <v>0</v>
      </c>
      <c r="E154" s="52">
        <v>99000</v>
      </c>
      <c r="F154" s="195">
        <f t="shared" si="3"/>
        <v>-99000</v>
      </c>
      <c r="H154" s="109"/>
      <c r="I154" s="109"/>
    </row>
    <row r="155" spans="1:9" s="62" customFormat="1" ht="21.75" customHeight="1">
      <c r="A155" s="163" t="s">
        <v>505</v>
      </c>
      <c r="B155" s="164">
        <v>10</v>
      </c>
      <c r="C155" s="50" t="s">
        <v>506</v>
      </c>
      <c r="D155" s="49">
        <f>D156+D171+D175+D168</f>
        <v>82743960</v>
      </c>
      <c r="E155" s="49">
        <f>E156+E171+E175+E168</f>
        <v>1250200</v>
      </c>
      <c r="F155" s="196">
        <f t="shared" si="3"/>
        <v>81493760</v>
      </c>
      <c r="H155" s="109"/>
      <c r="I155" s="109"/>
    </row>
    <row r="156" spans="1:9" s="62" customFormat="1" ht="35.25" customHeight="1">
      <c r="A156" s="175" t="s">
        <v>406</v>
      </c>
      <c r="B156" s="76">
        <v>10</v>
      </c>
      <c r="C156" s="57" t="s">
        <v>507</v>
      </c>
      <c r="D156" s="58">
        <f>D157+D161</f>
        <v>82743960</v>
      </c>
      <c r="E156" s="134">
        <f>E157+E161</f>
        <v>200</v>
      </c>
      <c r="F156" s="197">
        <f t="shared" si="3"/>
        <v>82743760</v>
      </c>
      <c r="H156" s="109"/>
      <c r="I156" s="109"/>
    </row>
    <row r="157" spans="1:9" s="62" customFormat="1" ht="31.5" customHeight="1">
      <c r="A157" s="47" t="s">
        <v>422</v>
      </c>
      <c r="B157" s="42">
        <v>10</v>
      </c>
      <c r="C157" s="37" t="s">
        <v>253</v>
      </c>
      <c r="D157" s="43">
        <v>200</v>
      </c>
      <c r="E157" s="52">
        <f>E158</f>
        <v>200</v>
      </c>
      <c r="F157" s="195">
        <f t="shared" si="3"/>
        <v>0</v>
      </c>
      <c r="H157" s="109"/>
      <c r="I157" s="109"/>
    </row>
    <row r="158" spans="1:9" s="62" customFormat="1" ht="25.5" customHeight="1">
      <c r="A158" s="47" t="s">
        <v>423</v>
      </c>
      <c r="B158" s="42">
        <v>10</v>
      </c>
      <c r="C158" s="37" t="s">
        <v>424</v>
      </c>
      <c r="D158" s="43">
        <v>200</v>
      </c>
      <c r="E158" s="52">
        <f>E159</f>
        <v>200</v>
      </c>
      <c r="F158" s="195">
        <f t="shared" si="3"/>
        <v>0</v>
      </c>
      <c r="H158" s="109"/>
      <c r="I158" s="109"/>
    </row>
    <row r="159" spans="1:9" s="62" customFormat="1" ht="25.5" customHeight="1">
      <c r="A159" s="47" t="s">
        <v>423</v>
      </c>
      <c r="B159" s="42">
        <v>10</v>
      </c>
      <c r="C159" s="37" t="s">
        <v>12</v>
      </c>
      <c r="D159" s="43">
        <v>200</v>
      </c>
      <c r="E159" s="52">
        <v>200</v>
      </c>
      <c r="F159" s="195">
        <f>SUM(D159)-E159</f>
        <v>0</v>
      </c>
      <c r="H159" s="109"/>
      <c r="I159" s="109"/>
    </row>
    <row r="160" spans="1:9" s="62" customFormat="1" ht="31.5" customHeight="1">
      <c r="A160" s="47" t="s">
        <v>423</v>
      </c>
      <c r="B160" s="42">
        <v>10</v>
      </c>
      <c r="C160" s="37" t="s">
        <v>11</v>
      </c>
      <c r="D160" s="43">
        <v>200</v>
      </c>
      <c r="E160" s="52">
        <v>200</v>
      </c>
      <c r="F160" s="195">
        <f t="shared" si="3"/>
        <v>0</v>
      </c>
      <c r="H160" s="109"/>
      <c r="I160" s="109"/>
    </row>
    <row r="161" spans="1:9" s="62" customFormat="1" ht="18" customHeight="1">
      <c r="A161" s="47" t="s">
        <v>508</v>
      </c>
      <c r="B161" s="42">
        <v>10</v>
      </c>
      <c r="C161" s="37" t="s">
        <v>509</v>
      </c>
      <c r="D161" s="43">
        <f>D165</f>
        <v>82743760</v>
      </c>
      <c r="E161" s="52">
        <f>E165</f>
        <v>0</v>
      </c>
      <c r="F161" s="195">
        <f t="shared" si="3"/>
        <v>82743760</v>
      </c>
      <c r="H161" s="109"/>
      <c r="I161" s="109"/>
    </row>
    <row r="162" spans="1:9" s="62" customFormat="1" ht="33.75" hidden="1">
      <c r="A162" s="47" t="s">
        <v>510</v>
      </c>
      <c r="B162" s="42">
        <v>10</v>
      </c>
      <c r="C162" s="37" t="s">
        <v>511</v>
      </c>
      <c r="D162" s="43">
        <v>2032500</v>
      </c>
      <c r="E162" s="52">
        <v>2032500</v>
      </c>
      <c r="F162" s="195">
        <f t="shared" si="3"/>
        <v>0</v>
      </c>
      <c r="H162" s="109"/>
      <c r="I162" s="109"/>
    </row>
    <row r="163" spans="1:9" s="62" customFormat="1" ht="45" hidden="1">
      <c r="A163" s="47" t="s">
        <v>512</v>
      </c>
      <c r="B163" s="42">
        <v>10</v>
      </c>
      <c r="C163" s="37" t="s">
        <v>513</v>
      </c>
      <c r="D163" s="43">
        <v>2032500</v>
      </c>
      <c r="E163" s="52">
        <v>2032500</v>
      </c>
      <c r="F163" s="195">
        <f t="shared" si="3"/>
        <v>0</v>
      </c>
      <c r="H163" s="109"/>
      <c r="I163" s="109"/>
    </row>
    <row r="164" spans="1:9" s="62" customFormat="1" ht="45" hidden="1">
      <c r="A164" s="47" t="s">
        <v>512</v>
      </c>
      <c r="B164" s="42">
        <v>10</v>
      </c>
      <c r="C164" s="37" t="s">
        <v>514</v>
      </c>
      <c r="D164" s="43">
        <v>2032500</v>
      </c>
      <c r="E164" s="52">
        <v>2032500</v>
      </c>
      <c r="F164" s="195">
        <f t="shared" si="3"/>
        <v>0</v>
      </c>
      <c r="H164" s="109"/>
      <c r="I164" s="109"/>
    </row>
    <row r="165" spans="1:9" s="62" customFormat="1" ht="22.5" customHeight="1">
      <c r="A165" s="47" t="s">
        <v>515</v>
      </c>
      <c r="B165" s="42">
        <v>10</v>
      </c>
      <c r="C165" s="37" t="s">
        <v>516</v>
      </c>
      <c r="D165" s="43">
        <f>D166</f>
        <v>82743760</v>
      </c>
      <c r="E165" s="52">
        <f>E166</f>
        <v>0</v>
      </c>
      <c r="F165" s="195">
        <f t="shared" si="3"/>
        <v>82743760</v>
      </c>
      <c r="H165" s="109"/>
      <c r="I165" s="109"/>
    </row>
    <row r="166" spans="1:9" s="62" customFormat="1" ht="22.5">
      <c r="A166" s="47" t="s">
        <v>13</v>
      </c>
      <c r="B166" s="42">
        <v>10</v>
      </c>
      <c r="C166" s="37" t="s">
        <v>10</v>
      </c>
      <c r="D166" s="43">
        <v>82743760</v>
      </c>
      <c r="E166" s="52">
        <v>0</v>
      </c>
      <c r="F166" s="195">
        <f aca="true" t="shared" si="4" ref="F166:F177">SUM(D166)-E166</f>
        <v>82743760</v>
      </c>
      <c r="H166" s="109"/>
      <c r="I166" s="109"/>
    </row>
    <row r="167" spans="1:9" s="62" customFormat="1" ht="22.5">
      <c r="A167" s="48" t="s">
        <v>13</v>
      </c>
      <c r="B167" s="42">
        <v>10</v>
      </c>
      <c r="C167" s="37" t="s">
        <v>9</v>
      </c>
      <c r="D167" s="43">
        <v>82743760</v>
      </c>
      <c r="E167" s="52">
        <v>0</v>
      </c>
      <c r="F167" s="195">
        <f>SUM(D167)-E167</f>
        <v>82743760</v>
      </c>
      <c r="H167" s="109"/>
      <c r="I167" s="109"/>
    </row>
    <row r="168" spans="1:9" s="62" customFormat="1" ht="22.5">
      <c r="A168" s="48" t="s">
        <v>662</v>
      </c>
      <c r="B168" s="42">
        <v>10</v>
      </c>
      <c r="C168" s="37" t="s">
        <v>14</v>
      </c>
      <c r="D168" s="43">
        <f>D169</f>
        <v>0</v>
      </c>
      <c r="E168" s="43">
        <f>E169</f>
        <v>1250000</v>
      </c>
      <c r="F168" s="195">
        <f>SUM(D168)-E168</f>
        <v>-1250000</v>
      </c>
      <c r="H168" s="109"/>
      <c r="I168" s="109"/>
    </row>
    <row r="169" spans="1:9" s="62" customFormat="1" ht="22.5">
      <c r="A169" s="48" t="s">
        <v>662</v>
      </c>
      <c r="B169" s="42">
        <v>10</v>
      </c>
      <c r="C169" s="37" t="s">
        <v>15</v>
      </c>
      <c r="D169" s="43">
        <v>0</v>
      </c>
      <c r="E169" s="52">
        <v>1250000</v>
      </c>
      <c r="F169" s="195">
        <f>SUM(D169)-E169</f>
        <v>-1250000</v>
      </c>
      <c r="H169" s="109"/>
      <c r="I169" s="109"/>
    </row>
    <row r="170" spans="1:9" s="62" customFormat="1" ht="24" customHeight="1">
      <c r="A170" s="48" t="s">
        <v>662</v>
      </c>
      <c r="B170" s="42">
        <v>10</v>
      </c>
      <c r="C170" s="37" t="s">
        <v>16</v>
      </c>
      <c r="D170" s="43">
        <v>0</v>
      </c>
      <c r="E170" s="52">
        <v>1250000</v>
      </c>
      <c r="F170" s="195">
        <f>SUM(D170)-E170</f>
        <v>-1250000</v>
      </c>
      <c r="H170" s="109"/>
      <c r="I170" s="109"/>
    </row>
    <row r="171" spans="1:12" s="62" customFormat="1" ht="40.5" customHeight="1" hidden="1">
      <c r="A171" s="48" t="s">
        <v>390</v>
      </c>
      <c r="B171" s="42">
        <v>10</v>
      </c>
      <c r="C171" s="148" t="s">
        <v>480</v>
      </c>
      <c r="D171" s="149">
        <v>0</v>
      </c>
      <c r="E171" s="187">
        <v>0</v>
      </c>
      <c r="F171" s="188">
        <f t="shared" si="4"/>
        <v>0</v>
      </c>
      <c r="G171" s="137"/>
      <c r="H171" s="144"/>
      <c r="I171" s="144"/>
      <c r="J171" s="137"/>
      <c r="K171" s="137"/>
      <c r="L171" s="137"/>
    </row>
    <row r="172" spans="1:9" ht="36.75" customHeight="1" hidden="1">
      <c r="A172" s="48" t="s">
        <v>391</v>
      </c>
      <c r="B172" s="42">
        <v>10</v>
      </c>
      <c r="C172" s="148" t="s">
        <v>481</v>
      </c>
      <c r="D172" s="149">
        <v>0</v>
      </c>
      <c r="E172" s="187">
        <v>0</v>
      </c>
      <c r="F172" s="188">
        <f t="shared" si="4"/>
        <v>0</v>
      </c>
      <c r="H172" s="144"/>
      <c r="I172" s="144"/>
    </row>
    <row r="173" spans="1:9" ht="36.75" customHeight="1" hidden="1">
      <c r="A173" s="48" t="s">
        <v>392</v>
      </c>
      <c r="B173" s="42">
        <v>10</v>
      </c>
      <c r="C173" s="148" t="s">
        <v>482</v>
      </c>
      <c r="D173" s="149">
        <v>0</v>
      </c>
      <c r="E173" s="187">
        <v>0</v>
      </c>
      <c r="F173" s="188">
        <f>SUM(D173)-E173</f>
        <v>0</v>
      </c>
      <c r="H173" s="144"/>
      <c r="I173" s="144"/>
    </row>
    <row r="174" spans="1:9" ht="39.75" customHeight="1" hidden="1">
      <c r="A174" s="48" t="s">
        <v>392</v>
      </c>
      <c r="B174" s="42">
        <v>10</v>
      </c>
      <c r="C174" s="148" t="s">
        <v>393</v>
      </c>
      <c r="D174" s="149">
        <v>0</v>
      </c>
      <c r="E174" s="187">
        <v>0</v>
      </c>
      <c r="F174" s="188">
        <f t="shared" si="4"/>
        <v>0</v>
      </c>
      <c r="H174" s="144"/>
      <c r="I174" s="144"/>
    </row>
    <row r="175" spans="1:9" ht="39" customHeight="1" hidden="1">
      <c r="A175" s="160" t="s">
        <v>403</v>
      </c>
      <c r="B175" s="161">
        <v>10</v>
      </c>
      <c r="C175" s="50" t="s">
        <v>483</v>
      </c>
      <c r="D175" s="49">
        <v>0</v>
      </c>
      <c r="E175" s="173">
        <v>0</v>
      </c>
      <c r="F175" s="193">
        <f t="shared" si="4"/>
        <v>0</v>
      </c>
      <c r="H175" s="144"/>
      <c r="I175" s="144"/>
    </row>
    <row r="176" spans="1:9" ht="39" customHeight="1" hidden="1">
      <c r="A176" s="162" t="s">
        <v>401</v>
      </c>
      <c r="B176" s="156"/>
      <c r="C176" s="51" t="s">
        <v>402</v>
      </c>
      <c r="D176" s="52">
        <v>0</v>
      </c>
      <c r="E176" s="187">
        <v>0</v>
      </c>
      <c r="F176" s="188">
        <f>SUM(D176)-E176</f>
        <v>0</v>
      </c>
      <c r="H176" s="144"/>
      <c r="I176" s="144"/>
    </row>
    <row r="177" spans="1:9" ht="39.75" customHeight="1" hidden="1">
      <c r="A177" s="162" t="s">
        <v>394</v>
      </c>
      <c r="B177" s="156">
        <v>10</v>
      </c>
      <c r="C177" s="51" t="s">
        <v>395</v>
      </c>
      <c r="D177" s="52">
        <v>0</v>
      </c>
      <c r="E177" s="187">
        <v>0</v>
      </c>
      <c r="F177" s="188">
        <f t="shared" si="4"/>
        <v>0</v>
      </c>
      <c r="H177" s="144"/>
      <c r="I177" s="144"/>
    </row>
    <row r="178" spans="1:9" ht="12.75">
      <c r="A178" s="232"/>
      <c r="B178" s="233"/>
      <c r="C178" s="181"/>
      <c r="D178" s="182"/>
      <c r="E178" s="234"/>
      <c r="F178" s="235"/>
      <c r="H178" s="144"/>
      <c r="I178" s="144"/>
    </row>
    <row r="179" spans="1:9" ht="12.75">
      <c r="A179" s="32"/>
      <c r="B179" s="33"/>
      <c r="C179" s="34"/>
      <c r="D179" s="35"/>
      <c r="E179" s="194"/>
      <c r="F179" s="194"/>
      <c r="H179" s="144"/>
      <c r="I179" s="144"/>
    </row>
    <row r="180" spans="8:9" ht="12.75">
      <c r="H180" s="144"/>
      <c r="I180" s="144"/>
    </row>
    <row r="181" spans="8:9" ht="12.75">
      <c r="H181" s="144"/>
      <c r="I181" s="144"/>
    </row>
    <row r="182" spans="8:9" ht="12.75">
      <c r="H182" s="144"/>
      <c r="I182" s="144"/>
    </row>
    <row r="183" spans="8:9" ht="12.75">
      <c r="H183" s="144"/>
      <c r="I183" s="144"/>
    </row>
    <row r="184" spans="8:9" ht="12.75">
      <c r="H184" s="144"/>
      <c r="I184" s="144"/>
    </row>
    <row r="185" spans="8:9" ht="12.75">
      <c r="H185" s="144"/>
      <c r="I185" s="144"/>
    </row>
    <row r="186" spans="8:9" ht="12.75">
      <c r="H186" s="144"/>
      <c r="I186" s="144"/>
    </row>
    <row r="187" spans="8:9" ht="12.75">
      <c r="H187" s="144"/>
      <c r="I187" s="144"/>
    </row>
    <row r="188" spans="8:9" ht="12.75">
      <c r="H188" s="144"/>
      <c r="I188" s="144"/>
    </row>
    <row r="189" spans="8:9" ht="12.75">
      <c r="H189" s="144"/>
      <c r="I189" s="144"/>
    </row>
    <row r="190" spans="8:9" ht="12.75">
      <c r="H190" s="144"/>
      <c r="I190" s="144"/>
    </row>
    <row r="191" spans="8:9" ht="12.75">
      <c r="H191" s="144"/>
      <c r="I191" s="144"/>
    </row>
    <row r="192" spans="8:9" ht="12.75">
      <c r="H192" s="144"/>
      <c r="I192" s="144"/>
    </row>
    <row r="193" spans="8:9" ht="12.75">
      <c r="H193" s="144"/>
      <c r="I193" s="144"/>
    </row>
    <row r="194" spans="8:9" ht="12.75">
      <c r="H194" s="144"/>
      <c r="I194" s="144"/>
    </row>
    <row r="195" spans="8:9" ht="12.75">
      <c r="H195" s="144"/>
      <c r="I195" s="144"/>
    </row>
    <row r="196" spans="8:9" ht="12.75">
      <c r="H196" s="144"/>
      <c r="I196" s="144"/>
    </row>
    <row r="197" spans="8:9" ht="12.75">
      <c r="H197" s="144"/>
      <c r="I197" s="144"/>
    </row>
    <row r="198" spans="8:9" ht="12.75">
      <c r="H198" s="144"/>
      <c r="I198" s="144"/>
    </row>
    <row r="199" spans="8:9" ht="12.75">
      <c r="H199" s="144"/>
      <c r="I199" s="144"/>
    </row>
    <row r="200" spans="8:9" ht="12.75">
      <c r="H200" s="144"/>
      <c r="I200" s="144"/>
    </row>
    <row r="201" spans="8:9" ht="12.75">
      <c r="H201" s="144"/>
      <c r="I201" s="144"/>
    </row>
    <row r="202" spans="8:9" ht="12.75">
      <c r="H202" s="144"/>
      <c r="I202" s="144"/>
    </row>
    <row r="203" spans="8:9" ht="12.75">
      <c r="H203" s="144"/>
      <c r="I203" s="144"/>
    </row>
    <row r="204" spans="8:9" ht="12.75">
      <c r="H204" s="144"/>
      <c r="I204" s="144"/>
    </row>
    <row r="205" spans="8:9" ht="12.75">
      <c r="H205" s="144"/>
      <c r="I205" s="144"/>
    </row>
    <row r="206" spans="8:9" ht="12.75">
      <c r="H206" s="144"/>
      <c r="I206" s="144"/>
    </row>
    <row r="207" spans="8:9" ht="12.75">
      <c r="H207" s="144"/>
      <c r="I207" s="144"/>
    </row>
    <row r="208" spans="8:9" ht="12.75">
      <c r="H208" s="144"/>
      <c r="I208" s="144"/>
    </row>
    <row r="209" spans="8:9" ht="12.75">
      <c r="H209" s="144"/>
      <c r="I209" s="144"/>
    </row>
    <row r="210" spans="8:9" ht="12.75">
      <c r="H210" s="144"/>
      <c r="I210" s="144"/>
    </row>
    <row r="211" spans="8:9" ht="12.75">
      <c r="H211" s="144"/>
      <c r="I211" s="144"/>
    </row>
    <row r="212" spans="8:9" ht="12.75">
      <c r="H212" s="144"/>
      <c r="I212" s="144"/>
    </row>
    <row r="213" spans="8:9" ht="12.75">
      <c r="H213" s="144"/>
      <c r="I213" s="144"/>
    </row>
    <row r="214" spans="8:9" ht="12.75">
      <c r="H214" s="144"/>
      <c r="I214" s="144"/>
    </row>
    <row r="215" spans="8:9" ht="12.75">
      <c r="H215" s="144"/>
      <c r="I215" s="144"/>
    </row>
    <row r="216" spans="8:9" ht="12.75">
      <c r="H216" s="144"/>
      <c r="I216" s="144"/>
    </row>
    <row r="217" spans="8:9" ht="12.75">
      <c r="H217" s="144"/>
      <c r="I217" s="144"/>
    </row>
    <row r="218" spans="8:9" ht="12.75">
      <c r="H218" s="144"/>
      <c r="I218" s="144"/>
    </row>
    <row r="219" spans="8:9" ht="12.75">
      <c r="H219" s="144"/>
      <c r="I219" s="144"/>
    </row>
    <row r="220" spans="8:9" ht="12.75">
      <c r="H220" s="144"/>
      <c r="I220" s="144"/>
    </row>
    <row r="221" spans="8:9" ht="12.75">
      <c r="H221" s="144"/>
      <c r="I221" s="144"/>
    </row>
    <row r="222" spans="8:9" ht="12.75">
      <c r="H222" s="144"/>
      <c r="I222" s="144"/>
    </row>
    <row r="223" spans="8:9" ht="12.75">
      <c r="H223" s="144"/>
      <c r="I223" s="144"/>
    </row>
    <row r="224" spans="8:9" ht="12.75">
      <c r="H224" s="144"/>
      <c r="I224" s="144"/>
    </row>
    <row r="225" spans="8:9" ht="12.75">
      <c r="H225" s="144"/>
      <c r="I225" s="144"/>
    </row>
    <row r="226" spans="8:9" ht="12.75">
      <c r="H226" s="144"/>
      <c r="I226" s="144"/>
    </row>
    <row r="227" spans="8:9" ht="12.75">
      <c r="H227" s="144"/>
      <c r="I227" s="144"/>
    </row>
    <row r="228" spans="8:9" ht="12.75">
      <c r="H228" s="144"/>
      <c r="I228" s="144"/>
    </row>
    <row r="229" spans="8:9" ht="12.75">
      <c r="H229" s="144"/>
      <c r="I229" s="144"/>
    </row>
    <row r="230" spans="8:9" ht="12.75">
      <c r="H230" s="144"/>
      <c r="I230" s="144"/>
    </row>
    <row r="231" spans="8:9" ht="12.75">
      <c r="H231" s="144"/>
      <c r="I231" s="144"/>
    </row>
    <row r="232" spans="8:9" ht="12.75">
      <c r="H232" s="144"/>
      <c r="I232" s="144"/>
    </row>
    <row r="233" spans="8:9" ht="12.75">
      <c r="H233" s="144"/>
      <c r="I233" s="144"/>
    </row>
    <row r="234" spans="8:9" ht="12.75">
      <c r="H234" s="144"/>
      <c r="I234" s="144"/>
    </row>
    <row r="235" spans="8:9" ht="12.75">
      <c r="H235" s="144"/>
      <c r="I235" s="144"/>
    </row>
    <row r="236" spans="8:9" ht="12.75">
      <c r="H236" s="144"/>
      <c r="I236" s="144"/>
    </row>
    <row r="237" spans="8:9" ht="12.75">
      <c r="H237" s="144"/>
      <c r="I237" s="144"/>
    </row>
    <row r="238" spans="8:9" ht="12.75">
      <c r="H238" s="144"/>
      <c r="I238" s="144"/>
    </row>
    <row r="239" spans="8:9" ht="12.75">
      <c r="H239" s="144"/>
      <c r="I239" s="144"/>
    </row>
    <row r="240" spans="8:9" ht="12.75">
      <c r="H240" s="144"/>
      <c r="I240" s="144"/>
    </row>
    <row r="241" spans="8:9" ht="12.75">
      <c r="H241" s="144"/>
      <c r="I241" s="144"/>
    </row>
    <row r="242" spans="8:9" ht="12.75">
      <c r="H242" s="144"/>
      <c r="I242" s="144"/>
    </row>
    <row r="243" spans="8:9" ht="12.75">
      <c r="H243" s="144"/>
      <c r="I243" s="144"/>
    </row>
    <row r="244" spans="8:9" ht="12.75">
      <c r="H244" s="144"/>
      <c r="I244" s="144"/>
    </row>
    <row r="245" spans="8:9" ht="12.75">
      <c r="H245" s="144"/>
      <c r="I245" s="144"/>
    </row>
    <row r="246" spans="8:9" ht="12.75">
      <c r="H246" s="144"/>
      <c r="I246" s="144"/>
    </row>
    <row r="247" spans="8:9" ht="12.75">
      <c r="H247" s="144"/>
      <c r="I247" s="144"/>
    </row>
    <row r="248" spans="8:9" ht="12.75">
      <c r="H248" s="144"/>
      <c r="I248" s="144"/>
    </row>
    <row r="249" spans="8:9" ht="12.75">
      <c r="H249" s="144"/>
      <c r="I249" s="144"/>
    </row>
    <row r="250" spans="8:9" ht="12.75">
      <c r="H250" s="144"/>
      <c r="I250" s="144"/>
    </row>
    <row r="251" spans="8:9" ht="12.75">
      <c r="H251" s="144"/>
      <c r="I251" s="144"/>
    </row>
    <row r="252" spans="8:9" ht="12.75">
      <c r="H252" s="144"/>
      <c r="I252" s="144"/>
    </row>
    <row r="253" spans="8:9" ht="12.75">
      <c r="H253" s="144"/>
      <c r="I253" s="144"/>
    </row>
    <row r="254" spans="8:9" ht="12.75">
      <c r="H254" s="144"/>
      <c r="I254" s="144"/>
    </row>
    <row r="255" spans="8:9" ht="12.75">
      <c r="H255" s="144"/>
      <c r="I255" s="144"/>
    </row>
    <row r="256" spans="8:9" ht="12.75">
      <c r="H256" s="144"/>
      <c r="I256" s="144"/>
    </row>
    <row r="257" spans="8:9" ht="12.75">
      <c r="H257" s="144"/>
      <c r="I257" s="144"/>
    </row>
    <row r="258" spans="8:9" ht="12.75">
      <c r="H258" s="144"/>
      <c r="I258" s="144"/>
    </row>
    <row r="259" spans="8:9" ht="12.75">
      <c r="H259" s="144"/>
      <c r="I259" s="144"/>
    </row>
    <row r="260" spans="8:9" ht="12.75">
      <c r="H260" s="144"/>
      <c r="I260" s="144"/>
    </row>
    <row r="261" spans="8:9" ht="12.75">
      <c r="H261" s="144"/>
      <c r="I261" s="144"/>
    </row>
    <row r="262" spans="8:9" ht="12.75">
      <c r="H262" s="144"/>
      <c r="I262" s="144"/>
    </row>
    <row r="263" spans="8:9" ht="12.75">
      <c r="H263" s="144"/>
      <c r="I263" s="144"/>
    </row>
    <row r="264" spans="8:9" ht="12.75">
      <c r="H264" s="144"/>
      <c r="I264" s="144"/>
    </row>
    <row r="265" spans="8:9" ht="12.75">
      <c r="H265" s="144"/>
      <c r="I265" s="144"/>
    </row>
    <row r="266" spans="8:9" ht="12.75">
      <c r="H266" s="144"/>
      <c r="I266" s="144"/>
    </row>
    <row r="267" spans="8:9" ht="12.75">
      <c r="H267" s="144"/>
      <c r="I267" s="144"/>
    </row>
    <row r="268" spans="8:9" ht="12.75">
      <c r="H268" s="144"/>
      <c r="I268" s="144"/>
    </row>
    <row r="269" spans="8:9" ht="12.75">
      <c r="H269" s="144"/>
      <c r="I269" s="144"/>
    </row>
    <row r="270" spans="8:9" ht="12.75">
      <c r="H270" s="144"/>
      <c r="I270" s="144"/>
    </row>
    <row r="271" spans="8:9" ht="12.75">
      <c r="H271" s="144"/>
      <c r="I271" s="144"/>
    </row>
    <row r="272" spans="8:9" ht="12.75">
      <c r="H272" s="144"/>
      <c r="I272" s="144"/>
    </row>
    <row r="273" spans="8:9" ht="12.75">
      <c r="H273" s="144"/>
      <c r="I273" s="144"/>
    </row>
    <row r="274" spans="8:9" ht="12.75">
      <c r="H274" s="144"/>
      <c r="I274" s="144"/>
    </row>
    <row r="275" spans="8:9" ht="12.75">
      <c r="H275" s="144"/>
      <c r="I275" s="144"/>
    </row>
    <row r="276" spans="8:9" ht="12.75">
      <c r="H276" s="144"/>
      <c r="I276" s="144"/>
    </row>
    <row r="277" spans="8:9" ht="12.75">
      <c r="H277" s="144"/>
      <c r="I277" s="144"/>
    </row>
    <row r="278" spans="8:9" ht="12.75">
      <c r="H278" s="144"/>
      <c r="I278" s="144"/>
    </row>
    <row r="279" spans="8:9" ht="12.75">
      <c r="H279" s="144"/>
      <c r="I279" s="144"/>
    </row>
    <row r="280" spans="8:9" ht="12.75">
      <c r="H280" s="144"/>
      <c r="I280" s="144"/>
    </row>
    <row r="281" spans="8:9" ht="12.75">
      <c r="H281" s="144"/>
      <c r="I281" s="144"/>
    </row>
    <row r="282" spans="8:9" ht="12.75">
      <c r="H282" s="144"/>
      <c r="I282" s="144"/>
    </row>
    <row r="283" spans="8:9" ht="12.75">
      <c r="H283" s="144"/>
      <c r="I283" s="144"/>
    </row>
    <row r="284" spans="8:9" ht="12.75">
      <c r="H284" s="144"/>
      <c r="I284" s="144"/>
    </row>
    <row r="285" spans="8:9" ht="12.75">
      <c r="H285" s="144"/>
      <c r="I285" s="144"/>
    </row>
    <row r="286" spans="8:9" ht="12.75">
      <c r="H286" s="144"/>
      <c r="I286" s="144"/>
    </row>
    <row r="287" spans="8:9" ht="12.75">
      <c r="H287" s="144"/>
      <c r="I287" s="144"/>
    </row>
    <row r="288" spans="8:9" ht="12.75">
      <c r="H288" s="144"/>
      <c r="I288" s="144"/>
    </row>
    <row r="289" spans="8:9" ht="12.75">
      <c r="H289" s="144"/>
      <c r="I289" s="144"/>
    </row>
    <row r="290" spans="8:9" ht="12.75">
      <c r="H290" s="144"/>
      <c r="I290" s="144"/>
    </row>
    <row r="291" spans="8:9" ht="12.75">
      <c r="H291" s="144"/>
      <c r="I291" s="144"/>
    </row>
    <row r="292" spans="8:9" ht="12.75">
      <c r="H292" s="144"/>
      <c r="I292" s="144"/>
    </row>
    <row r="293" spans="8:9" ht="12.75">
      <c r="H293" s="144"/>
      <c r="I293" s="144"/>
    </row>
    <row r="294" spans="8:9" ht="12.75">
      <c r="H294" s="144"/>
      <c r="I294" s="144"/>
    </row>
    <row r="295" spans="8:9" ht="12.75">
      <c r="H295" s="144"/>
      <c r="I295" s="144"/>
    </row>
    <row r="296" spans="8:9" ht="12.75">
      <c r="H296" s="144"/>
      <c r="I296" s="144"/>
    </row>
    <row r="297" spans="8:9" ht="12.75">
      <c r="H297" s="144"/>
      <c r="I297" s="144"/>
    </row>
    <row r="298" spans="8:9" ht="12.75">
      <c r="H298" s="144"/>
      <c r="I298" s="144"/>
    </row>
    <row r="299" spans="8:9" ht="12.75">
      <c r="H299" s="144"/>
      <c r="I299" s="144"/>
    </row>
    <row r="300" spans="8:9" ht="12.75">
      <c r="H300" s="144"/>
      <c r="I300" s="144"/>
    </row>
    <row r="301" spans="8:9" ht="12.75">
      <c r="H301" s="144"/>
      <c r="I301" s="144"/>
    </row>
    <row r="302" spans="8:9" ht="12.75">
      <c r="H302" s="144"/>
      <c r="I302" s="144"/>
    </row>
    <row r="303" spans="8:9" ht="12.75">
      <c r="H303" s="144"/>
      <c r="I303" s="144"/>
    </row>
    <row r="304" spans="8:9" ht="12.75">
      <c r="H304" s="144"/>
      <c r="I304" s="144"/>
    </row>
    <row r="305" spans="8:9" ht="12.75">
      <c r="H305" s="144"/>
      <c r="I305" s="144"/>
    </row>
    <row r="306" spans="8:9" ht="12.75">
      <c r="H306" s="144"/>
      <c r="I306" s="144"/>
    </row>
    <row r="307" spans="8:9" ht="12.75">
      <c r="H307" s="144"/>
      <c r="I307" s="144"/>
    </row>
    <row r="308" spans="8:9" ht="12.75">
      <c r="H308" s="144"/>
      <c r="I308" s="144"/>
    </row>
    <row r="309" spans="8:9" ht="12.75">
      <c r="H309" s="144"/>
      <c r="I309" s="144"/>
    </row>
    <row r="310" spans="8:9" ht="12.75">
      <c r="H310" s="144"/>
      <c r="I310" s="144"/>
    </row>
    <row r="311" spans="8:9" ht="12.75">
      <c r="H311" s="144"/>
      <c r="I311" s="144"/>
    </row>
    <row r="312" spans="8:9" ht="12.75">
      <c r="H312" s="144"/>
      <c r="I312" s="144"/>
    </row>
    <row r="313" spans="8:9" ht="12.75">
      <c r="H313" s="144"/>
      <c r="I313" s="144"/>
    </row>
    <row r="314" spans="8:9" ht="12.75">
      <c r="H314" s="144"/>
      <c r="I314" s="144"/>
    </row>
    <row r="315" spans="8:9" ht="12.75">
      <c r="H315" s="144"/>
      <c r="I315" s="144"/>
    </row>
    <row r="316" spans="8:9" ht="12.75">
      <c r="H316" s="144"/>
      <c r="I316" s="144"/>
    </row>
    <row r="317" spans="8:9" ht="12.75">
      <c r="H317" s="144"/>
      <c r="I317" s="144"/>
    </row>
    <row r="318" spans="8:9" ht="12.75">
      <c r="H318" s="144"/>
      <c r="I318" s="144"/>
    </row>
    <row r="319" spans="8:9" ht="12.75">
      <c r="H319" s="144"/>
      <c r="I319" s="144"/>
    </row>
    <row r="320" spans="8:9" ht="12.75">
      <c r="H320" s="144"/>
      <c r="I320" s="144"/>
    </row>
    <row r="321" spans="8:9" ht="12.75">
      <c r="H321" s="144"/>
      <c r="I321" s="144"/>
    </row>
    <row r="322" spans="8:9" ht="12.75">
      <c r="H322" s="144"/>
      <c r="I322" s="144"/>
    </row>
    <row r="323" spans="8:9" ht="12.75">
      <c r="H323" s="144"/>
      <c r="I323" s="144"/>
    </row>
    <row r="324" spans="8:9" ht="12.75">
      <c r="H324" s="144"/>
      <c r="I324" s="144"/>
    </row>
    <row r="325" spans="8:9" ht="12.75">
      <c r="H325" s="144"/>
      <c r="I325" s="144"/>
    </row>
    <row r="326" spans="8:9" ht="12.75">
      <c r="H326" s="144"/>
      <c r="I326" s="144"/>
    </row>
    <row r="327" spans="8:9" ht="12.75">
      <c r="H327" s="144"/>
      <c r="I327" s="144"/>
    </row>
    <row r="328" spans="8:9" ht="12.75">
      <c r="H328" s="144"/>
      <c r="I328" s="144"/>
    </row>
    <row r="329" spans="8:9" ht="12.75">
      <c r="H329" s="144"/>
      <c r="I329" s="144"/>
    </row>
    <row r="330" spans="8:9" ht="12.75">
      <c r="H330" s="144"/>
      <c r="I330" s="144"/>
    </row>
    <row r="331" spans="8:9" ht="12.75">
      <c r="H331" s="144"/>
      <c r="I331" s="144"/>
    </row>
    <row r="332" spans="8:9" ht="12.75">
      <c r="H332" s="144"/>
      <c r="I332" s="144"/>
    </row>
    <row r="333" spans="8:9" ht="12.75">
      <c r="H333" s="144"/>
      <c r="I333" s="144"/>
    </row>
    <row r="334" spans="8:9" ht="12.75">
      <c r="H334" s="144"/>
      <c r="I334" s="144"/>
    </row>
    <row r="335" spans="8:9" ht="12.75">
      <c r="H335" s="144"/>
      <c r="I335" s="144"/>
    </row>
    <row r="336" spans="8:9" ht="12.75">
      <c r="H336" s="144"/>
      <c r="I336" s="144"/>
    </row>
    <row r="337" spans="8:9" ht="12.75">
      <c r="H337" s="144"/>
      <c r="I337" s="144"/>
    </row>
    <row r="338" spans="8:9" ht="12.75">
      <c r="H338" s="144"/>
      <c r="I338" s="144"/>
    </row>
    <row r="339" spans="8:9" ht="12.75">
      <c r="H339" s="144"/>
      <c r="I339" s="144"/>
    </row>
    <row r="340" spans="8:9" ht="12.75">
      <c r="H340" s="144"/>
      <c r="I340" s="144"/>
    </row>
    <row r="341" spans="8:9" ht="12.75">
      <c r="H341" s="144"/>
      <c r="I341" s="144"/>
    </row>
    <row r="342" spans="8:9" ht="12.75">
      <c r="H342" s="144"/>
      <c r="I342" s="144"/>
    </row>
    <row r="343" spans="8:9" ht="12.75">
      <c r="H343" s="144"/>
      <c r="I343" s="144"/>
    </row>
    <row r="344" spans="8:9" ht="12.75">
      <c r="H344" s="144"/>
      <c r="I344" s="144"/>
    </row>
    <row r="345" spans="8:9" ht="12.75">
      <c r="H345" s="144"/>
      <c r="I345" s="144"/>
    </row>
    <row r="346" spans="8:9" ht="12.75">
      <c r="H346" s="144"/>
      <c r="I346" s="144"/>
    </row>
    <row r="347" spans="8:9" ht="12.75">
      <c r="H347" s="144"/>
      <c r="I347" s="144"/>
    </row>
    <row r="348" spans="8:9" ht="12.75">
      <c r="H348" s="144"/>
      <c r="I348" s="144"/>
    </row>
    <row r="349" spans="8:9" ht="12.75">
      <c r="H349" s="144"/>
      <c r="I349" s="144"/>
    </row>
    <row r="350" spans="8:9" ht="12.75">
      <c r="H350" s="144"/>
      <c r="I350" s="144"/>
    </row>
    <row r="351" spans="8:9" ht="12.75">
      <c r="H351" s="144"/>
      <c r="I351" s="144"/>
    </row>
    <row r="352" spans="8:9" ht="12.75">
      <c r="H352" s="144"/>
      <c r="I352" s="144"/>
    </row>
    <row r="353" spans="8:9" ht="12.75">
      <c r="H353" s="144"/>
      <c r="I353" s="144"/>
    </row>
    <row r="354" spans="8:9" ht="12.75">
      <c r="H354" s="144"/>
      <c r="I354" s="144"/>
    </row>
    <row r="355" spans="8:9" ht="12.75">
      <c r="H355" s="144"/>
      <c r="I355" s="144"/>
    </row>
    <row r="356" spans="8:9" ht="12.75">
      <c r="H356" s="144"/>
      <c r="I356" s="144"/>
    </row>
    <row r="357" spans="8:9" ht="12.75">
      <c r="H357" s="144"/>
      <c r="I357" s="144"/>
    </row>
    <row r="358" spans="8:9" ht="12.75">
      <c r="H358" s="144"/>
      <c r="I358" s="144"/>
    </row>
    <row r="359" spans="8:9" ht="12.75">
      <c r="H359" s="144"/>
      <c r="I359" s="144"/>
    </row>
    <row r="360" spans="8:9" ht="12.75">
      <c r="H360" s="144"/>
      <c r="I360" s="144"/>
    </row>
    <row r="361" spans="8:9" ht="12.75">
      <c r="H361" s="144"/>
      <c r="I361" s="144"/>
    </row>
    <row r="362" spans="8:9" ht="12.75">
      <c r="H362" s="144"/>
      <c r="I362" s="144"/>
    </row>
    <row r="363" spans="8:9" ht="12.75">
      <c r="H363" s="144"/>
      <c r="I363" s="144"/>
    </row>
    <row r="364" spans="8:9" ht="12.75">
      <c r="H364" s="144"/>
      <c r="I364" s="144"/>
    </row>
    <row r="365" spans="8:9" ht="12.75">
      <c r="H365" s="144"/>
      <c r="I365" s="144"/>
    </row>
    <row r="366" spans="8:9" ht="12.75">
      <c r="H366" s="144"/>
      <c r="I366" s="144"/>
    </row>
    <row r="367" spans="8:9" ht="12.75">
      <c r="H367" s="144"/>
      <c r="I367" s="144"/>
    </row>
    <row r="368" spans="8:9" ht="12.75">
      <c r="H368" s="144"/>
      <c r="I368" s="144"/>
    </row>
    <row r="369" spans="8:9" ht="12.75">
      <c r="H369" s="144"/>
      <c r="I369" s="144"/>
    </row>
    <row r="370" spans="8:9" ht="12.75">
      <c r="H370" s="144"/>
      <c r="I370" s="144"/>
    </row>
    <row r="371" spans="8:9" ht="12.75">
      <c r="H371" s="144"/>
      <c r="I371" s="144"/>
    </row>
    <row r="372" spans="8:9" ht="12.75">
      <c r="H372" s="144"/>
      <c r="I372" s="144"/>
    </row>
    <row r="373" spans="8:9" ht="12.75">
      <c r="H373" s="144"/>
      <c r="I373" s="144"/>
    </row>
    <row r="374" spans="8:9" ht="12.75">
      <c r="H374" s="144"/>
      <c r="I374" s="144"/>
    </row>
    <row r="375" spans="8:9" ht="12.75">
      <c r="H375" s="144"/>
      <c r="I375" s="144"/>
    </row>
    <row r="376" spans="8:9" ht="12.75">
      <c r="H376" s="144"/>
      <c r="I376" s="144"/>
    </row>
    <row r="377" spans="8:9" ht="12.75">
      <c r="H377" s="144"/>
      <c r="I377" s="144"/>
    </row>
    <row r="378" spans="8:9" ht="12.75">
      <c r="H378" s="144"/>
      <c r="I378" s="144"/>
    </row>
    <row r="379" spans="8:9" ht="12.75">
      <c r="H379" s="144"/>
      <c r="I379" s="144"/>
    </row>
    <row r="380" spans="8:9" ht="12.75">
      <c r="H380" s="144"/>
      <c r="I380" s="144"/>
    </row>
    <row r="381" spans="8:9" ht="12.75">
      <c r="H381" s="144"/>
      <c r="I381" s="144"/>
    </row>
    <row r="382" spans="8:9" ht="12.75">
      <c r="H382" s="144"/>
      <c r="I382" s="144"/>
    </row>
    <row r="383" spans="8:9" ht="12.75">
      <c r="H383" s="144"/>
      <c r="I383" s="144"/>
    </row>
    <row r="384" spans="8:9" ht="12.75">
      <c r="H384" s="144"/>
      <c r="I384" s="144"/>
    </row>
    <row r="385" spans="8:9" ht="12.75">
      <c r="H385" s="144"/>
      <c r="I385" s="144"/>
    </row>
    <row r="386" spans="8:9" ht="12.75">
      <c r="H386" s="144"/>
      <c r="I386" s="144"/>
    </row>
    <row r="387" spans="8:9" ht="12.75">
      <c r="H387" s="144"/>
      <c r="I387" s="144"/>
    </row>
    <row r="388" spans="8:9" ht="12.75">
      <c r="H388" s="144"/>
      <c r="I388" s="144"/>
    </row>
    <row r="389" spans="8:9" ht="12.75">
      <c r="H389" s="144"/>
      <c r="I389" s="144"/>
    </row>
    <row r="390" spans="8:9" ht="12.75">
      <c r="H390" s="144"/>
      <c r="I390" s="144"/>
    </row>
    <row r="391" spans="8:9" ht="12.75">
      <c r="H391" s="144"/>
      <c r="I391" s="144"/>
    </row>
    <row r="392" spans="8:9" ht="12.75">
      <c r="H392" s="144"/>
      <c r="I392" s="144"/>
    </row>
    <row r="393" spans="8:9" ht="12.75">
      <c r="H393" s="144"/>
      <c r="I393" s="144"/>
    </row>
    <row r="394" spans="8:9" ht="12.75">
      <c r="H394" s="144"/>
      <c r="I394" s="144"/>
    </row>
    <row r="395" spans="8:9" ht="12.75">
      <c r="H395" s="144"/>
      <c r="I395" s="144"/>
    </row>
    <row r="396" spans="8:9" ht="12.75">
      <c r="H396" s="144"/>
      <c r="I396" s="144"/>
    </row>
    <row r="397" spans="8:9" ht="12.75">
      <c r="H397" s="144"/>
      <c r="I397" s="144"/>
    </row>
    <row r="398" spans="8:9" ht="12.75">
      <c r="H398" s="144"/>
      <c r="I398" s="144"/>
    </row>
    <row r="399" spans="8:9" ht="12.75">
      <c r="H399" s="144"/>
      <c r="I399" s="144"/>
    </row>
    <row r="400" spans="8:9" ht="12.75">
      <c r="H400" s="144"/>
      <c r="I400" s="144"/>
    </row>
    <row r="401" spans="8:9" ht="12.75">
      <c r="H401" s="144"/>
      <c r="I401" s="144"/>
    </row>
    <row r="402" spans="8:9" ht="12.75">
      <c r="H402" s="144"/>
      <c r="I402" s="144"/>
    </row>
    <row r="403" spans="8:9" ht="12.75">
      <c r="H403" s="144"/>
      <c r="I403" s="144"/>
    </row>
    <row r="404" spans="8:9" ht="12.75">
      <c r="H404" s="144"/>
      <c r="I404" s="144"/>
    </row>
    <row r="405" spans="8:9" ht="12.75">
      <c r="H405" s="144"/>
      <c r="I405" s="144"/>
    </row>
    <row r="406" spans="8:9" ht="12.75">
      <c r="H406" s="144"/>
      <c r="I406" s="144"/>
    </row>
    <row r="407" spans="8:9" ht="12.75">
      <c r="H407" s="144"/>
      <c r="I407" s="144"/>
    </row>
    <row r="408" spans="8:9" ht="12.75">
      <c r="H408" s="144"/>
      <c r="I408" s="144"/>
    </row>
    <row r="409" spans="8:9" ht="12.75">
      <c r="H409" s="144"/>
      <c r="I409" s="144"/>
    </row>
    <row r="410" spans="8:9" ht="12.75">
      <c r="H410" s="144"/>
      <c r="I410" s="144"/>
    </row>
    <row r="411" spans="8:9" ht="12.75">
      <c r="H411" s="144"/>
      <c r="I411" s="144"/>
    </row>
    <row r="412" spans="8:9" ht="12.75">
      <c r="H412" s="144"/>
      <c r="I412" s="144"/>
    </row>
    <row r="413" spans="8:9" ht="12.75">
      <c r="H413" s="144"/>
      <c r="I413" s="144"/>
    </row>
    <row r="414" spans="8:9" ht="12.75">
      <c r="H414" s="144"/>
      <c r="I414" s="144"/>
    </row>
    <row r="415" spans="8:9" ht="12.75">
      <c r="H415" s="144"/>
      <c r="I415" s="144"/>
    </row>
    <row r="416" spans="8:9" ht="12.75">
      <c r="H416" s="144"/>
      <c r="I416" s="144"/>
    </row>
    <row r="417" spans="8:9" ht="12.75">
      <c r="H417" s="144"/>
      <c r="I417" s="144"/>
    </row>
    <row r="418" spans="8:9" ht="12.75">
      <c r="H418" s="144"/>
      <c r="I418" s="144"/>
    </row>
    <row r="419" spans="8:9" ht="12.75">
      <c r="H419" s="144"/>
      <c r="I419" s="144"/>
    </row>
    <row r="420" spans="8:9" ht="12.75">
      <c r="H420" s="144"/>
      <c r="I420" s="144"/>
    </row>
    <row r="421" spans="8:9" ht="12.75">
      <c r="H421" s="144"/>
      <c r="I421" s="144"/>
    </row>
    <row r="422" spans="8:9" ht="12.75">
      <c r="H422" s="144"/>
      <c r="I422" s="144"/>
    </row>
    <row r="423" spans="8:9" ht="12.75">
      <c r="H423" s="144"/>
      <c r="I423" s="144"/>
    </row>
    <row r="424" spans="8:9" ht="12.75">
      <c r="H424" s="144"/>
      <c r="I424" s="144"/>
    </row>
    <row r="425" spans="8:9" ht="12.75">
      <c r="H425" s="144"/>
      <c r="I425" s="144"/>
    </row>
    <row r="426" spans="8:9" ht="12.75">
      <c r="H426" s="144"/>
      <c r="I426" s="144"/>
    </row>
    <row r="427" spans="8:9" ht="12.75">
      <c r="H427" s="144"/>
      <c r="I427" s="144"/>
    </row>
    <row r="428" spans="8:9" ht="12.75">
      <c r="H428" s="144"/>
      <c r="I428" s="144"/>
    </row>
    <row r="429" spans="8:9" ht="12.75">
      <c r="H429" s="144"/>
      <c r="I429" s="144"/>
    </row>
    <row r="430" spans="8:9" ht="12.75">
      <c r="H430" s="144"/>
      <c r="I430" s="144"/>
    </row>
    <row r="431" spans="8:9" ht="12.75">
      <c r="H431" s="144"/>
      <c r="I431" s="144"/>
    </row>
    <row r="432" spans="8:9" ht="12.75">
      <c r="H432" s="144"/>
      <c r="I432" s="144"/>
    </row>
    <row r="433" spans="8:9" ht="12.75">
      <c r="H433" s="144"/>
      <c r="I433" s="144"/>
    </row>
    <row r="434" spans="8:9" ht="12.75">
      <c r="H434" s="144"/>
      <c r="I434" s="144"/>
    </row>
    <row r="435" spans="8:9" ht="12.75">
      <c r="H435" s="144"/>
      <c r="I435" s="144"/>
    </row>
    <row r="436" spans="8:9" ht="12.75">
      <c r="H436" s="144"/>
      <c r="I436" s="144"/>
    </row>
    <row r="437" spans="8:9" ht="12.75">
      <c r="H437" s="144"/>
      <c r="I437" s="144"/>
    </row>
    <row r="438" spans="8:9" ht="12.75">
      <c r="H438" s="144"/>
      <c r="I438" s="144"/>
    </row>
    <row r="439" spans="8:9" ht="12.75">
      <c r="H439" s="144"/>
      <c r="I439" s="144"/>
    </row>
    <row r="440" spans="8:9" ht="12.75">
      <c r="H440" s="144"/>
      <c r="I440" s="144"/>
    </row>
    <row r="441" spans="8:9" ht="12.75">
      <c r="H441" s="144"/>
      <c r="I441" s="144"/>
    </row>
    <row r="442" spans="8:9" ht="12.75">
      <c r="H442" s="144"/>
      <c r="I442" s="144"/>
    </row>
    <row r="443" spans="8:9" ht="12.75">
      <c r="H443" s="144"/>
      <c r="I443" s="144"/>
    </row>
    <row r="444" spans="8:9" ht="12.75">
      <c r="H444" s="144"/>
      <c r="I444" s="144"/>
    </row>
    <row r="445" spans="8:9" ht="12.75">
      <c r="H445" s="144"/>
      <c r="I445" s="144"/>
    </row>
    <row r="446" spans="8:9" ht="12.75">
      <c r="H446" s="144"/>
      <c r="I446" s="144"/>
    </row>
    <row r="447" spans="8:9" ht="12.75">
      <c r="H447" s="144"/>
      <c r="I447" s="144"/>
    </row>
    <row r="448" spans="8:9" ht="12.75">
      <c r="H448" s="144"/>
      <c r="I448" s="144"/>
    </row>
    <row r="449" spans="8:9" ht="12.75">
      <c r="H449" s="144"/>
      <c r="I449" s="144"/>
    </row>
    <row r="450" spans="8:9" ht="12.75">
      <c r="H450" s="144"/>
      <c r="I450" s="144"/>
    </row>
    <row r="451" spans="8:9" ht="12.75">
      <c r="H451" s="144"/>
      <c r="I451" s="144"/>
    </row>
    <row r="452" spans="8:9" ht="12.75">
      <c r="H452" s="144"/>
      <c r="I452" s="144"/>
    </row>
    <row r="453" spans="8:9" ht="12.75">
      <c r="H453" s="144"/>
      <c r="I453" s="144"/>
    </row>
    <row r="454" spans="8:9" ht="12.75">
      <c r="H454" s="144"/>
      <c r="I454" s="144"/>
    </row>
    <row r="455" spans="8:9" ht="12.75">
      <c r="H455" s="144"/>
      <c r="I455" s="144"/>
    </row>
    <row r="456" spans="8:9" ht="12.75">
      <c r="H456" s="144"/>
      <c r="I456" s="144"/>
    </row>
    <row r="457" spans="8:9" ht="12.75">
      <c r="H457" s="144"/>
      <c r="I457" s="144"/>
    </row>
    <row r="458" spans="8:9" ht="12.75">
      <c r="H458" s="144"/>
      <c r="I458" s="144"/>
    </row>
    <row r="459" spans="8:9" ht="12.75">
      <c r="H459" s="144"/>
      <c r="I459" s="144"/>
    </row>
    <row r="460" spans="8:9" ht="12.75">
      <c r="H460" s="144"/>
      <c r="I460" s="144"/>
    </row>
    <row r="461" spans="8:9" ht="12.75">
      <c r="H461" s="144"/>
      <c r="I461" s="144"/>
    </row>
    <row r="462" spans="8:9" ht="12.75">
      <c r="H462" s="144"/>
      <c r="I462" s="144"/>
    </row>
    <row r="463" spans="8:9" ht="12.75">
      <c r="H463" s="144"/>
      <c r="I463" s="144"/>
    </row>
    <row r="464" spans="8:9" ht="12.75">
      <c r="H464" s="144"/>
      <c r="I464" s="144"/>
    </row>
    <row r="465" spans="8:9" ht="12.75">
      <c r="H465" s="144"/>
      <c r="I465" s="144"/>
    </row>
    <row r="466" spans="8:9" ht="12.75">
      <c r="H466" s="144"/>
      <c r="I466" s="144"/>
    </row>
    <row r="467" spans="8:9" ht="12.75">
      <c r="H467" s="144"/>
      <c r="I467" s="144"/>
    </row>
    <row r="468" spans="8:9" ht="12.75">
      <c r="H468" s="144"/>
      <c r="I468" s="144"/>
    </row>
    <row r="469" spans="8:9" ht="12.75">
      <c r="H469" s="144"/>
      <c r="I469" s="144"/>
    </row>
    <row r="470" spans="8:9" ht="12.75">
      <c r="H470" s="144"/>
      <c r="I470" s="144"/>
    </row>
    <row r="471" spans="8:9" ht="12.75">
      <c r="H471" s="144"/>
      <c r="I471" s="144"/>
    </row>
    <row r="472" spans="8:9" ht="12.75">
      <c r="H472" s="144"/>
      <c r="I472" s="144"/>
    </row>
    <row r="473" spans="8:9" ht="12.75">
      <c r="H473" s="144"/>
      <c r="I473" s="144"/>
    </row>
    <row r="474" spans="8:9" ht="12.75">
      <c r="H474" s="144"/>
      <c r="I474" s="144"/>
    </row>
    <row r="475" spans="8:9" ht="12.75">
      <c r="H475" s="144"/>
      <c r="I475" s="144"/>
    </row>
    <row r="476" spans="8:9" ht="12.75">
      <c r="H476" s="144"/>
      <c r="I476" s="144"/>
    </row>
    <row r="477" spans="8:9" ht="12.75">
      <c r="H477" s="144"/>
      <c r="I477" s="144"/>
    </row>
    <row r="478" spans="8:9" ht="12.75">
      <c r="H478" s="144"/>
      <c r="I478" s="144"/>
    </row>
    <row r="479" spans="8:9" ht="12.75">
      <c r="H479" s="144"/>
      <c r="I479" s="144"/>
    </row>
    <row r="480" spans="8:9" ht="12.75">
      <c r="H480" s="144"/>
      <c r="I480" s="144"/>
    </row>
    <row r="481" spans="8:9" ht="12.75">
      <c r="H481" s="144"/>
      <c r="I481" s="144"/>
    </row>
    <row r="482" spans="8:9" ht="12.75">
      <c r="H482" s="144"/>
      <c r="I482" s="144"/>
    </row>
    <row r="483" spans="8:9" ht="12.75">
      <c r="H483" s="144"/>
      <c r="I483" s="144"/>
    </row>
    <row r="484" spans="8:9" ht="12.75">
      <c r="H484" s="144"/>
      <c r="I484" s="144"/>
    </row>
    <row r="485" spans="8:9" ht="12.75">
      <c r="H485" s="144"/>
      <c r="I485" s="144"/>
    </row>
    <row r="486" spans="8:9" ht="12.75">
      <c r="H486" s="144"/>
      <c r="I486" s="144"/>
    </row>
    <row r="487" spans="8:9" ht="12.75">
      <c r="H487" s="144"/>
      <c r="I487" s="144"/>
    </row>
    <row r="488" spans="8:9" ht="12.75">
      <c r="H488" s="144"/>
      <c r="I488" s="144"/>
    </row>
    <row r="489" spans="8:9" ht="12.75">
      <c r="H489" s="144"/>
      <c r="I489" s="144"/>
    </row>
    <row r="490" spans="8:9" ht="12.75">
      <c r="H490" s="144"/>
      <c r="I490" s="144"/>
    </row>
    <row r="491" spans="8:9" ht="12.75">
      <c r="H491" s="144"/>
      <c r="I491" s="144"/>
    </row>
    <row r="492" spans="8:9" ht="12.75">
      <c r="H492" s="144"/>
      <c r="I492" s="144"/>
    </row>
    <row r="493" spans="8:9" ht="12.75">
      <c r="H493" s="144"/>
      <c r="I493" s="144"/>
    </row>
    <row r="494" spans="8:9" ht="12.75">
      <c r="H494" s="144"/>
      <c r="I494" s="144"/>
    </row>
    <row r="495" spans="8:9" ht="12.75">
      <c r="H495" s="144"/>
      <c r="I495" s="144"/>
    </row>
    <row r="496" spans="8:9" ht="12.75">
      <c r="H496" s="144"/>
      <c r="I496" s="144"/>
    </row>
    <row r="497" spans="8:9" ht="12.75">
      <c r="H497" s="144"/>
      <c r="I497" s="144"/>
    </row>
    <row r="498" spans="8:9" ht="12.75">
      <c r="H498" s="144"/>
      <c r="I498" s="144"/>
    </row>
    <row r="499" spans="8:9" ht="12.75">
      <c r="H499" s="144"/>
      <c r="I499" s="144"/>
    </row>
    <row r="500" spans="8:9" ht="12.75">
      <c r="H500" s="144"/>
      <c r="I500" s="144"/>
    </row>
    <row r="501" spans="8:9" ht="12.75">
      <c r="H501" s="144"/>
      <c r="I501" s="144"/>
    </row>
    <row r="502" spans="8:9" ht="12.75">
      <c r="H502" s="144"/>
      <c r="I502" s="144"/>
    </row>
    <row r="503" spans="8:9" ht="12.75">
      <c r="H503" s="144"/>
      <c r="I503" s="144"/>
    </row>
    <row r="504" spans="8:9" ht="12.75">
      <c r="H504" s="144"/>
      <c r="I504" s="144"/>
    </row>
    <row r="505" spans="8:9" ht="12.75">
      <c r="H505" s="144"/>
      <c r="I505" s="144"/>
    </row>
    <row r="506" spans="8:9" ht="12.75">
      <c r="H506" s="144"/>
      <c r="I506" s="144"/>
    </row>
    <row r="507" spans="8:9" ht="12.75">
      <c r="H507" s="144"/>
      <c r="I507" s="144"/>
    </row>
    <row r="508" spans="8:9" ht="12.75">
      <c r="H508" s="144"/>
      <c r="I508" s="144"/>
    </row>
    <row r="509" spans="8:9" ht="12.75">
      <c r="H509" s="144"/>
      <c r="I509" s="144"/>
    </row>
    <row r="510" spans="8:9" ht="12.75">
      <c r="H510" s="144"/>
      <c r="I510" s="144"/>
    </row>
    <row r="511" spans="8:9" ht="12.75">
      <c r="H511" s="144"/>
      <c r="I511" s="144"/>
    </row>
    <row r="512" spans="8:9" ht="12.75">
      <c r="H512" s="144"/>
      <c r="I512" s="144"/>
    </row>
    <row r="513" spans="8:9" ht="12.75">
      <c r="H513" s="144"/>
      <c r="I513" s="144"/>
    </row>
    <row r="514" spans="8:9" ht="12.75">
      <c r="H514" s="144"/>
      <c r="I514" s="144"/>
    </row>
    <row r="515" spans="8:9" ht="12.75">
      <c r="H515" s="144"/>
      <c r="I515" s="144"/>
    </row>
    <row r="516" spans="8:9" ht="12.75">
      <c r="H516" s="144"/>
      <c r="I516" s="144"/>
    </row>
    <row r="517" spans="8:9" ht="12.75">
      <c r="H517" s="144"/>
      <c r="I517" s="144"/>
    </row>
    <row r="518" spans="8:9" ht="12.75">
      <c r="H518" s="144"/>
      <c r="I518" s="144"/>
    </row>
    <row r="519" spans="8:9" ht="12.75">
      <c r="H519" s="144"/>
      <c r="I519" s="144"/>
    </row>
    <row r="520" spans="8:9" ht="12.75">
      <c r="H520" s="144"/>
      <c r="I520" s="144"/>
    </row>
    <row r="521" spans="8:9" ht="12.75">
      <c r="H521" s="144"/>
      <c r="I521" s="144"/>
    </row>
    <row r="522" spans="8:9" ht="12.75">
      <c r="H522" s="144"/>
      <c r="I522" s="144"/>
    </row>
    <row r="523" spans="8:9" ht="12.75">
      <c r="H523" s="144"/>
      <c r="I523" s="144"/>
    </row>
    <row r="524" spans="8:9" ht="12.75">
      <c r="H524" s="144"/>
      <c r="I524" s="144"/>
    </row>
    <row r="525" spans="8:9" ht="12.75">
      <c r="H525" s="144"/>
      <c r="I525" s="144"/>
    </row>
    <row r="526" spans="8:9" ht="12.75">
      <c r="H526" s="144"/>
      <c r="I526" s="144"/>
    </row>
    <row r="527" spans="8:9" ht="12.75">
      <c r="H527" s="144"/>
      <c r="I527" s="144"/>
    </row>
    <row r="528" spans="8:9" ht="12.75">
      <c r="H528" s="144"/>
      <c r="I528" s="144"/>
    </row>
    <row r="529" spans="8:9" ht="12.75">
      <c r="H529" s="144"/>
      <c r="I529" s="144"/>
    </row>
    <row r="530" spans="8:9" ht="12.75">
      <c r="H530" s="144"/>
      <c r="I530" s="144"/>
    </row>
    <row r="531" spans="8:9" ht="12.75">
      <c r="H531" s="144"/>
      <c r="I531" s="144"/>
    </row>
    <row r="532" spans="8:9" ht="12.75">
      <c r="H532" s="144"/>
      <c r="I532" s="144"/>
    </row>
    <row r="533" spans="8:9" ht="12.75">
      <c r="H533" s="144"/>
      <c r="I533" s="144"/>
    </row>
    <row r="534" spans="8:9" ht="12.75">
      <c r="H534" s="144"/>
      <c r="I534" s="144"/>
    </row>
    <row r="535" spans="8:9" ht="12.75">
      <c r="H535" s="144"/>
      <c r="I535" s="144"/>
    </row>
    <row r="536" spans="8:9" ht="12.75">
      <c r="H536" s="144"/>
      <c r="I536" s="144"/>
    </row>
    <row r="537" spans="8:9" ht="12.75">
      <c r="H537" s="144"/>
      <c r="I537" s="144"/>
    </row>
    <row r="538" spans="8:9" ht="12.75">
      <c r="H538" s="144"/>
      <c r="I538" s="144"/>
    </row>
    <row r="539" spans="8:9" ht="12.75">
      <c r="H539" s="144"/>
      <c r="I539" s="144"/>
    </row>
    <row r="540" spans="8:9" ht="12.75">
      <c r="H540" s="144"/>
      <c r="I540" s="144"/>
    </row>
    <row r="541" spans="8:9" ht="12.75">
      <c r="H541" s="144"/>
      <c r="I541" s="144"/>
    </row>
    <row r="542" spans="8:9" ht="12.75">
      <c r="H542" s="144"/>
      <c r="I542" s="144"/>
    </row>
    <row r="543" spans="8:9" ht="12.75">
      <c r="H543" s="144"/>
      <c r="I543" s="144"/>
    </row>
    <row r="544" spans="8:9" ht="12.75">
      <c r="H544" s="144"/>
      <c r="I544" s="144"/>
    </row>
    <row r="545" spans="8:9" ht="12.75">
      <c r="H545" s="144"/>
      <c r="I545" s="144"/>
    </row>
    <row r="546" spans="8:9" ht="12.75">
      <c r="H546" s="144"/>
      <c r="I546" s="144"/>
    </row>
    <row r="547" spans="8:9" ht="12.75">
      <c r="H547" s="144"/>
      <c r="I547" s="144"/>
    </row>
    <row r="548" spans="8:9" ht="12.75">
      <c r="H548" s="144"/>
      <c r="I548" s="144"/>
    </row>
    <row r="549" spans="8:9" ht="12.75">
      <c r="H549" s="144"/>
      <c r="I549" s="144"/>
    </row>
    <row r="550" spans="8:9" ht="12.75">
      <c r="H550" s="144"/>
      <c r="I550" s="144"/>
    </row>
    <row r="551" spans="8:9" ht="12.75">
      <c r="H551" s="144"/>
      <c r="I551" s="144"/>
    </row>
    <row r="552" spans="8:9" ht="12.75">
      <c r="H552" s="144"/>
      <c r="I552" s="144"/>
    </row>
    <row r="553" spans="8:9" ht="12.75">
      <c r="H553" s="144"/>
      <c r="I553" s="144"/>
    </row>
    <row r="554" spans="8:9" ht="12.75">
      <c r="H554" s="144"/>
      <c r="I554" s="144"/>
    </row>
    <row r="555" spans="8:9" ht="12.75">
      <c r="H555" s="144"/>
      <c r="I555" s="144"/>
    </row>
    <row r="556" spans="8:9" ht="12.75">
      <c r="H556" s="144"/>
      <c r="I556" s="144"/>
    </row>
    <row r="557" spans="8:9" ht="12.75">
      <c r="H557" s="144"/>
      <c r="I557" s="144"/>
    </row>
    <row r="558" spans="8:9" ht="12.75">
      <c r="H558" s="144"/>
      <c r="I558" s="144"/>
    </row>
    <row r="559" spans="8:9" ht="12.75">
      <c r="H559" s="144"/>
      <c r="I559" s="144"/>
    </row>
    <row r="560" spans="8:9" ht="12.75">
      <c r="H560" s="144"/>
      <c r="I560" s="144"/>
    </row>
    <row r="561" spans="8:9" ht="12.75">
      <c r="H561" s="144"/>
      <c r="I561" s="144"/>
    </row>
    <row r="562" spans="8:9" ht="12.75">
      <c r="H562" s="144"/>
      <c r="I562" s="144"/>
    </row>
    <row r="563" spans="8:9" ht="12.75">
      <c r="H563" s="144"/>
      <c r="I563" s="144"/>
    </row>
    <row r="564" spans="8:9" ht="12.75">
      <c r="H564" s="144"/>
      <c r="I564" s="144"/>
    </row>
    <row r="565" spans="8:9" ht="12.75">
      <c r="H565" s="144"/>
      <c r="I565" s="144"/>
    </row>
    <row r="566" spans="8:9" ht="12.75">
      <c r="H566" s="144"/>
      <c r="I566" s="144"/>
    </row>
    <row r="567" spans="8:9" ht="12.75">
      <c r="H567" s="144"/>
      <c r="I567" s="144"/>
    </row>
    <row r="568" spans="8:9" ht="12.75">
      <c r="H568" s="144"/>
      <c r="I568" s="144"/>
    </row>
    <row r="569" spans="8:9" ht="12.75">
      <c r="H569" s="144"/>
      <c r="I569" s="144"/>
    </row>
    <row r="570" spans="8:9" ht="12.75">
      <c r="H570" s="144"/>
      <c r="I570" s="144"/>
    </row>
    <row r="571" spans="8:9" ht="12.75">
      <c r="H571" s="144"/>
      <c r="I571" s="144"/>
    </row>
    <row r="572" spans="8:9" ht="12.75">
      <c r="H572" s="144"/>
      <c r="I572" s="144"/>
    </row>
    <row r="573" spans="8:9" ht="12.75">
      <c r="H573" s="144"/>
      <c r="I573" s="144"/>
    </row>
    <row r="574" spans="8:9" ht="12.75">
      <c r="H574" s="144"/>
      <c r="I574" s="144"/>
    </row>
    <row r="575" spans="8:9" ht="12.75">
      <c r="H575" s="144"/>
      <c r="I575" s="144"/>
    </row>
    <row r="576" spans="8:9" ht="12.75">
      <c r="H576" s="144"/>
      <c r="I576" s="144"/>
    </row>
    <row r="577" spans="8:9" ht="12.75">
      <c r="H577" s="144"/>
      <c r="I577" s="144"/>
    </row>
    <row r="578" spans="8:9" ht="12.75">
      <c r="H578" s="144"/>
      <c r="I578" s="144"/>
    </row>
    <row r="579" spans="8:9" ht="12.75">
      <c r="H579" s="144"/>
      <c r="I579" s="144"/>
    </row>
    <row r="580" spans="8:9" ht="12.75">
      <c r="H580" s="144"/>
      <c r="I580" s="144"/>
    </row>
    <row r="581" spans="8:9" ht="12.75">
      <c r="H581" s="144"/>
      <c r="I581" s="144"/>
    </row>
    <row r="582" spans="8:9" ht="12.75">
      <c r="H582" s="144"/>
      <c r="I582" s="144"/>
    </row>
    <row r="583" spans="8:9" ht="12.75">
      <c r="H583" s="144"/>
      <c r="I583" s="144"/>
    </row>
    <row r="584" spans="8:9" ht="12.75">
      <c r="H584" s="144"/>
      <c r="I584" s="144"/>
    </row>
    <row r="585" spans="8:9" ht="12.75">
      <c r="H585" s="144"/>
      <c r="I585" s="144"/>
    </row>
    <row r="586" spans="8:9" ht="12.75">
      <c r="H586" s="144"/>
      <c r="I586" s="144"/>
    </row>
    <row r="587" spans="8:9" ht="12.75">
      <c r="H587" s="144"/>
      <c r="I587" s="144"/>
    </row>
    <row r="588" spans="8:9" ht="12.75">
      <c r="H588" s="144"/>
      <c r="I588" s="144"/>
    </row>
    <row r="589" spans="8:9" ht="12.75">
      <c r="H589" s="144"/>
      <c r="I589" s="144"/>
    </row>
    <row r="590" spans="8:9" ht="12.75">
      <c r="H590" s="144"/>
      <c r="I590" s="144"/>
    </row>
    <row r="591" spans="8:9" ht="12.75">
      <c r="H591" s="144"/>
      <c r="I591" s="144"/>
    </row>
    <row r="592" spans="8:9" ht="12.75">
      <c r="H592" s="144"/>
      <c r="I592" s="144"/>
    </row>
    <row r="593" spans="8:9" ht="12.75">
      <c r="H593" s="144"/>
      <c r="I593" s="144"/>
    </row>
    <row r="594" spans="8:9" ht="12.75">
      <c r="H594" s="144"/>
      <c r="I594" s="144"/>
    </row>
    <row r="595" spans="8:9" ht="12.75">
      <c r="H595" s="144"/>
      <c r="I595" s="144"/>
    </row>
    <row r="596" spans="8:9" ht="12.75">
      <c r="H596" s="144"/>
      <c r="I596" s="144"/>
    </row>
    <row r="597" spans="8:9" ht="12.75">
      <c r="H597" s="144"/>
      <c r="I597" s="144"/>
    </row>
    <row r="598" spans="8:9" ht="12.75">
      <c r="H598" s="144"/>
      <c r="I598" s="144"/>
    </row>
    <row r="599" spans="8:9" ht="12.75">
      <c r="H599" s="144"/>
      <c r="I599" s="144"/>
    </row>
    <row r="600" spans="8:9" ht="12.75">
      <c r="H600" s="144"/>
      <c r="I600" s="144"/>
    </row>
    <row r="601" spans="8:9" ht="12.75">
      <c r="H601" s="144"/>
      <c r="I601" s="144"/>
    </row>
    <row r="602" spans="8:9" ht="12.75">
      <c r="H602" s="144"/>
      <c r="I602" s="144"/>
    </row>
    <row r="603" spans="8:9" ht="12.75">
      <c r="H603" s="144"/>
      <c r="I603" s="144"/>
    </row>
    <row r="604" spans="8:9" ht="12.75">
      <c r="H604" s="144"/>
      <c r="I604" s="144"/>
    </row>
    <row r="605" spans="8:9" ht="12.75">
      <c r="H605" s="144"/>
      <c r="I605" s="144"/>
    </row>
    <row r="606" spans="8:9" ht="12.75">
      <c r="H606" s="144"/>
      <c r="I606" s="144"/>
    </row>
    <row r="607" spans="8:9" ht="12.75">
      <c r="H607" s="144"/>
      <c r="I607" s="144"/>
    </row>
    <row r="608" spans="8:9" ht="12.75">
      <c r="H608" s="144"/>
      <c r="I608" s="144"/>
    </row>
    <row r="609" spans="8:9" ht="12.75">
      <c r="H609" s="144"/>
      <c r="I609" s="144"/>
    </row>
    <row r="610" spans="8:9" ht="12.75">
      <c r="H610" s="144"/>
      <c r="I610" s="144"/>
    </row>
    <row r="611" spans="8:9" ht="12.75">
      <c r="H611" s="144"/>
      <c r="I611" s="144"/>
    </row>
    <row r="612" spans="8:9" ht="12.75">
      <c r="H612" s="144"/>
      <c r="I612" s="144"/>
    </row>
    <row r="613" spans="8:9" ht="12.75">
      <c r="H613" s="144"/>
      <c r="I613" s="144"/>
    </row>
    <row r="614" spans="8:9" ht="12.75">
      <c r="H614" s="144"/>
      <c r="I614" s="144"/>
    </row>
    <row r="615" spans="8:9" ht="12.75">
      <c r="H615" s="144"/>
      <c r="I615" s="144"/>
    </row>
    <row r="616" spans="8:9" ht="12.75">
      <c r="H616" s="144"/>
      <c r="I616" s="144"/>
    </row>
    <row r="617" spans="8:9" ht="12.75">
      <c r="H617" s="144"/>
      <c r="I617" s="144"/>
    </row>
    <row r="618" spans="8:9" ht="12.75">
      <c r="H618" s="144"/>
      <c r="I618" s="144"/>
    </row>
    <row r="619" spans="8:9" ht="12.75">
      <c r="H619" s="144"/>
      <c r="I619" s="144"/>
    </row>
    <row r="620" spans="8:9" ht="12.75">
      <c r="H620" s="144"/>
      <c r="I620" s="144"/>
    </row>
    <row r="621" spans="8:9" ht="12.75">
      <c r="H621" s="144"/>
      <c r="I621" s="144"/>
    </row>
    <row r="622" spans="8:9" ht="12.75">
      <c r="H622" s="144"/>
      <c r="I622" s="144"/>
    </row>
    <row r="623" spans="8:9" ht="12.75">
      <c r="H623" s="144"/>
      <c r="I623" s="144"/>
    </row>
    <row r="624" spans="8:9" ht="12.75">
      <c r="H624" s="144"/>
      <c r="I624" s="144"/>
    </row>
    <row r="625" spans="8:9" ht="12.75">
      <c r="H625" s="144"/>
      <c r="I625" s="144"/>
    </row>
    <row r="626" spans="8:9" ht="12.75">
      <c r="H626" s="144"/>
      <c r="I626" s="144"/>
    </row>
    <row r="627" spans="8:9" ht="12.75">
      <c r="H627" s="144"/>
      <c r="I627" s="144"/>
    </row>
    <row r="628" spans="8:9" ht="12.75">
      <c r="H628" s="144"/>
      <c r="I628" s="144"/>
    </row>
    <row r="629" spans="8:9" ht="12.75">
      <c r="H629" s="144"/>
      <c r="I629" s="144"/>
    </row>
    <row r="630" spans="8:9" ht="12.75">
      <c r="H630" s="144"/>
      <c r="I630" s="144"/>
    </row>
    <row r="631" spans="8:9" ht="12.75">
      <c r="H631" s="144"/>
      <c r="I631" s="144"/>
    </row>
    <row r="632" spans="8:9" ht="12.75">
      <c r="H632" s="144"/>
      <c r="I632" s="144"/>
    </row>
    <row r="633" spans="8:9" ht="12.75">
      <c r="H633" s="144"/>
      <c r="I633" s="144"/>
    </row>
    <row r="634" spans="8:9" ht="12.75">
      <c r="H634" s="144"/>
      <c r="I634" s="144"/>
    </row>
    <row r="635" spans="8:9" ht="12.75">
      <c r="H635" s="144"/>
      <c r="I635" s="144"/>
    </row>
    <row r="636" spans="8:9" ht="12.75">
      <c r="H636" s="144"/>
      <c r="I636" s="144"/>
    </row>
    <row r="637" spans="8:9" ht="12.75">
      <c r="H637" s="144"/>
      <c r="I637" s="144"/>
    </row>
    <row r="638" spans="8:9" ht="12.75">
      <c r="H638" s="144"/>
      <c r="I638" s="144"/>
    </row>
    <row r="639" spans="8:9" ht="12.75">
      <c r="H639" s="144"/>
      <c r="I639" s="144"/>
    </row>
    <row r="640" spans="8:9" ht="12.75">
      <c r="H640" s="144"/>
      <c r="I640" s="144"/>
    </row>
    <row r="641" spans="8:9" ht="12.75">
      <c r="H641" s="144"/>
      <c r="I641" s="144"/>
    </row>
    <row r="642" spans="8:9" ht="12.75">
      <c r="H642" s="144"/>
      <c r="I642" s="144"/>
    </row>
    <row r="643" spans="8:9" ht="12.75">
      <c r="H643" s="144"/>
      <c r="I643" s="144"/>
    </row>
    <row r="644" spans="8:9" ht="12.75">
      <c r="H644" s="144"/>
      <c r="I644" s="144"/>
    </row>
    <row r="645" spans="8:9" ht="12.75">
      <c r="H645" s="144"/>
      <c r="I645" s="144"/>
    </row>
    <row r="646" spans="8:9" ht="12.75">
      <c r="H646" s="144"/>
      <c r="I646" s="144"/>
    </row>
    <row r="647" spans="8:9" ht="12.75">
      <c r="H647" s="144"/>
      <c r="I647" s="144"/>
    </row>
    <row r="648" spans="8:9" ht="12.75">
      <c r="H648" s="144"/>
      <c r="I648" s="144"/>
    </row>
    <row r="649" spans="8:9" ht="12.75">
      <c r="H649" s="144"/>
      <c r="I649" s="144"/>
    </row>
    <row r="650" spans="8:9" ht="12.75">
      <c r="H650" s="144"/>
      <c r="I650" s="144"/>
    </row>
    <row r="651" spans="8:9" ht="12.75">
      <c r="H651" s="144"/>
      <c r="I651" s="144"/>
    </row>
    <row r="652" spans="8:9" ht="12.75">
      <c r="H652" s="144"/>
      <c r="I652" s="144"/>
    </row>
    <row r="653" spans="8:9" ht="12.75">
      <c r="H653" s="144"/>
      <c r="I653" s="144"/>
    </row>
    <row r="654" spans="8:9" ht="12.75">
      <c r="H654" s="144"/>
      <c r="I654" s="144"/>
    </row>
    <row r="655" spans="8:9" ht="12.75">
      <c r="H655" s="144"/>
      <c r="I655" s="144"/>
    </row>
    <row r="656" spans="8:9" ht="12.75">
      <c r="H656" s="144"/>
      <c r="I656" s="144"/>
    </row>
    <row r="657" spans="8:9" ht="12.75">
      <c r="H657" s="144"/>
      <c r="I657" s="144"/>
    </row>
    <row r="658" spans="8:9" ht="12.75">
      <c r="H658" s="144"/>
      <c r="I658" s="144"/>
    </row>
    <row r="659" spans="8:9" ht="12.75">
      <c r="H659" s="144"/>
      <c r="I659" s="144"/>
    </row>
    <row r="660" spans="8:9" ht="12.75">
      <c r="H660" s="144"/>
      <c r="I660" s="144"/>
    </row>
    <row r="661" spans="8:9" ht="12.75">
      <c r="H661" s="144"/>
      <c r="I661" s="144"/>
    </row>
    <row r="662" spans="8:9" ht="12.75">
      <c r="H662" s="144"/>
      <c r="I662" s="144"/>
    </row>
    <row r="663" spans="8:9" ht="12.75">
      <c r="H663" s="144"/>
      <c r="I663" s="144"/>
    </row>
    <row r="664" spans="8:9" ht="12.75">
      <c r="H664" s="144"/>
      <c r="I664" s="144"/>
    </row>
    <row r="665" spans="8:9" ht="12.75">
      <c r="H665" s="144"/>
      <c r="I665" s="144"/>
    </row>
    <row r="666" spans="8:9" ht="12.75">
      <c r="H666" s="144"/>
      <c r="I666" s="144"/>
    </row>
    <row r="667" spans="8:9" ht="12.75">
      <c r="H667" s="144"/>
      <c r="I667" s="144"/>
    </row>
    <row r="668" spans="8:9" ht="12.75">
      <c r="H668" s="144"/>
      <c r="I668" s="144"/>
    </row>
    <row r="669" spans="8:9" ht="12.75">
      <c r="H669" s="144"/>
      <c r="I669" s="144"/>
    </row>
    <row r="670" spans="8:9" ht="12.75">
      <c r="H670" s="144"/>
      <c r="I670" s="144"/>
    </row>
    <row r="671" spans="8:9" ht="12.75">
      <c r="H671" s="144"/>
      <c r="I671" s="144"/>
    </row>
    <row r="672" spans="8:9" ht="12.75">
      <c r="H672" s="144"/>
      <c r="I672" s="144"/>
    </row>
    <row r="673" spans="8:9" ht="12.75">
      <c r="H673" s="144"/>
      <c r="I673" s="144"/>
    </row>
    <row r="674" spans="8:9" ht="12.75">
      <c r="H674" s="144"/>
      <c r="I674" s="144"/>
    </row>
    <row r="675" spans="8:9" ht="12.75">
      <c r="H675" s="144"/>
      <c r="I675" s="144"/>
    </row>
    <row r="676" spans="8:9" ht="12.75">
      <c r="H676" s="144"/>
      <c r="I676" s="144"/>
    </row>
    <row r="677" spans="8:9" ht="12.75">
      <c r="H677" s="144"/>
      <c r="I677" s="144"/>
    </row>
    <row r="678" spans="8:9" ht="12.75">
      <c r="H678" s="144"/>
      <c r="I678" s="144"/>
    </row>
    <row r="679" spans="8:9" ht="12.75">
      <c r="H679" s="144"/>
      <c r="I679" s="144"/>
    </row>
    <row r="680" spans="8:9" ht="12.75">
      <c r="H680" s="144"/>
      <c r="I680" s="144"/>
    </row>
    <row r="681" spans="8:9" ht="12.75">
      <c r="H681" s="144"/>
      <c r="I681" s="144"/>
    </row>
    <row r="682" spans="8:9" ht="12.75">
      <c r="H682" s="144"/>
      <c r="I682" s="144"/>
    </row>
    <row r="683" spans="8:9" ht="12.75">
      <c r="H683" s="144"/>
      <c r="I683" s="144"/>
    </row>
    <row r="684" spans="8:9" ht="12.75">
      <c r="H684" s="144"/>
      <c r="I684" s="144"/>
    </row>
    <row r="685" spans="8:9" ht="12.75">
      <c r="H685" s="144"/>
      <c r="I685" s="144"/>
    </row>
    <row r="686" spans="8:9" ht="12.75">
      <c r="H686" s="144"/>
      <c r="I686" s="144"/>
    </row>
    <row r="687" spans="8:9" ht="12.75">
      <c r="H687" s="144"/>
      <c r="I687" s="144"/>
    </row>
    <row r="688" spans="8:9" ht="12.75">
      <c r="H688" s="144"/>
      <c r="I688" s="144"/>
    </row>
    <row r="689" spans="8:9" ht="12.75">
      <c r="H689" s="144"/>
      <c r="I689" s="144"/>
    </row>
    <row r="690" spans="8:9" ht="12.75">
      <c r="H690" s="144"/>
      <c r="I690" s="144"/>
    </row>
    <row r="691" spans="8:9" ht="12.75">
      <c r="H691" s="144"/>
      <c r="I691" s="144"/>
    </row>
    <row r="692" spans="8:9" ht="12.75">
      <c r="H692" s="144"/>
      <c r="I692" s="144"/>
    </row>
    <row r="693" spans="8:9" ht="12.75">
      <c r="H693" s="144"/>
      <c r="I693" s="144"/>
    </row>
    <row r="694" spans="8:9" ht="12.75">
      <c r="H694" s="144"/>
      <c r="I694" s="144"/>
    </row>
    <row r="695" spans="8:9" ht="12.75">
      <c r="H695" s="144"/>
      <c r="I695" s="144"/>
    </row>
    <row r="696" spans="8:9" ht="12.75">
      <c r="H696" s="144"/>
      <c r="I696" s="144"/>
    </row>
    <row r="697" spans="8:9" ht="12.75">
      <c r="H697" s="144"/>
      <c r="I697" s="144"/>
    </row>
    <row r="698" spans="8:9" ht="12.75">
      <c r="H698" s="144"/>
      <c r="I698" s="144"/>
    </row>
    <row r="699" spans="8:9" ht="12.75">
      <c r="H699" s="144"/>
      <c r="I699" s="144"/>
    </row>
    <row r="700" spans="8:9" ht="12.75">
      <c r="H700" s="144"/>
      <c r="I700" s="144"/>
    </row>
    <row r="701" spans="8:9" ht="12.75">
      <c r="H701" s="144"/>
      <c r="I701" s="144"/>
    </row>
    <row r="702" spans="8:9" ht="12.75">
      <c r="H702" s="144"/>
      <c r="I702" s="144"/>
    </row>
    <row r="703" spans="8:9" ht="12.75">
      <c r="H703" s="144"/>
      <c r="I703" s="144"/>
    </row>
    <row r="704" spans="8:9" ht="12.75">
      <c r="H704" s="144"/>
      <c r="I704" s="144"/>
    </row>
    <row r="705" spans="8:9" ht="12.75">
      <c r="H705" s="144"/>
      <c r="I705" s="144"/>
    </row>
    <row r="706" spans="8:9" ht="12.75">
      <c r="H706" s="144"/>
      <c r="I706" s="144"/>
    </row>
    <row r="707" spans="8:9" ht="12.75">
      <c r="H707" s="144"/>
      <c r="I707" s="144"/>
    </row>
    <row r="708" spans="8:9" ht="12.75">
      <c r="H708" s="144"/>
      <c r="I708" s="144"/>
    </row>
    <row r="709" spans="8:9" ht="12.75">
      <c r="H709" s="144"/>
      <c r="I709" s="144"/>
    </row>
    <row r="710" spans="8:9" ht="12.75">
      <c r="H710" s="144"/>
      <c r="I710" s="144"/>
    </row>
    <row r="711" spans="8:9" ht="12.75">
      <c r="H711" s="144"/>
      <c r="I711" s="144"/>
    </row>
    <row r="712" spans="8:9" ht="12.75">
      <c r="H712" s="144"/>
      <c r="I712" s="144"/>
    </row>
    <row r="713" spans="8:9" ht="12.75">
      <c r="H713" s="144"/>
      <c r="I713" s="144"/>
    </row>
    <row r="714" spans="8:9" ht="12.75">
      <c r="H714" s="144"/>
      <c r="I714" s="144"/>
    </row>
    <row r="715" spans="8:9" ht="12.75">
      <c r="H715" s="144"/>
      <c r="I715" s="144"/>
    </row>
    <row r="716" spans="8:9" ht="12.75">
      <c r="H716" s="144"/>
      <c r="I716" s="144"/>
    </row>
    <row r="717" spans="8:9" ht="12.75">
      <c r="H717" s="144"/>
      <c r="I717" s="144"/>
    </row>
    <row r="718" spans="8:9" ht="12.75">
      <c r="H718" s="144"/>
      <c r="I718" s="144"/>
    </row>
    <row r="719" spans="8:9" ht="12.75">
      <c r="H719" s="144"/>
      <c r="I719" s="144"/>
    </row>
    <row r="720" spans="8:9" ht="12.75">
      <c r="H720" s="144"/>
      <c r="I720" s="144"/>
    </row>
    <row r="721" spans="8:9" ht="12.75">
      <c r="H721" s="144"/>
      <c r="I721" s="144"/>
    </row>
    <row r="722" spans="8:9" ht="12.75">
      <c r="H722" s="144"/>
      <c r="I722" s="144"/>
    </row>
    <row r="723" spans="8:9" ht="12.75">
      <c r="H723" s="144"/>
      <c r="I723" s="144"/>
    </row>
    <row r="724" spans="8:9" ht="12.75">
      <c r="H724" s="144"/>
      <c r="I724" s="144"/>
    </row>
    <row r="725" spans="8:9" ht="12.75">
      <c r="H725" s="144"/>
      <c r="I725" s="144"/>
    </row>
    <row r="726" spans="8:9" ht="12.75">
      <c r="H726" s="144"/>
      <c r="I726" s="144"/>
    </row>
    <row r="727" spans="8:9" ht="12.75">
      <c r="H727" s="144"/>
      <c r="I727" s="144"/>
    </row>
    <row r="728" spans="8:9" ht="12.75">
      <c r="H728" s="144"/>
      <c r="I728" s="144"/>
    </row>
    <row r="729" spans="8:9" ht="12.75">
      <c r="H729" s="144"/>
      <c r="I729" s="144"/>
    </row>
    <row r="730" spans="8:9" ht="12.75">
      <c r="H730" s="144"/>
      <c r="I730" s="144"/>
    </row>
    <row r="731" spans="8:9" ht="12.75">
      <c r="H731" s="144"/>
      <c r="I731" s="144"/>
    </row>
    <row r="732" spans="8:9" ht="12.75">
      <c r="H732" s="144"/>
      <c r="I732" s="144"/>
    </row>
    <row r="733" spans="8:9" ht="12.75">
      <c r="H733" s="144"/>
      <c r="I733" s="144"/>
    </row>
    <row r="734" spans="8:9" ht="12.75">
      <c r="H734" s="144"/>
      <c r="I734" s="144"/>
    </row>
    <row r="735" spans="8:9" ht="12.75">
      <c r="H735" s="144"/>
      <c r="I735" s="144"/>
    </row>
    <row r="736" spans="8:9" ht="12.75">
      <c r="H736" s="144"/>
      <c r="I736" s="144"/>
    </row>
    <row r="737" spans="8:9" ht="12.75">
      <c r="H737" s="144"/>
      <c r="I737" s="144"/>
    </row>
    <row r="738" spans="8:9" ht="12.75">
      <c r="H738" s="144"/>
      <c r="I738" s="144"/>
    </row>
    <row r="739" spans="8:9" ht="12.75">
      <c r="H739" s="144"/>
      <c r="I739" s="144"/>
    </row>
    <row r="740" spans="8:9" ht="12.75">
      <c r="H740" s="144"/>
      <c r="I740" s="144"/>
    </row>
    <row r="741" spans="8:9" ht="12.75">
      <c r="H741" s="144"/>
      <c r="I741" s="144"/>
    </row>
    <row r="742" spans="8:9" ht="12.75">
      <c r="H742" s="144"/>
      <c r="I742" s="144"/>
    </row>
    <row r="743" spans="8:9" ht="12.75">
      <c r="H743" s="144"/>
      <c r="I743" s="144"/>
    </row>
    <row r="744" spans="8:9" ht="12.75">
      <c r="H744" s="144"/>
      <c r="I744" s="144"/>
    </row>
    <row r="745" spans="8:9" ht="12.75">
      <c r="H745" s="144"/>
      <c r="I745" s="144"/>
    </row>
    <row r="746" spans="8:9" ht="12.75">
      <c r="H746" s="144"/>
      <c r="I746" s="144"/>
    </row>
    <row r="747" spans="8:9" ht="12.75">
      <c r="H747" s="144"/>
      <c r="I747" s="144"/>
    </row>
    <row r="748" spans="8:9" ht="12.75">
      <c r="H748" s="144"/>
      <c r="I748" s="144"/>
    </row>
    <row r="749" spans="8:9" ht="12.75">
      <c r="H749" s="144"/>
      <c r="I749" s="144"/>
    </row>
    <row r="750" spans="8:9" ht="12.75">
      <c r="H750" s="144"/>
      <c r="I750" s="144"/>
    </row>
    <row r="751" spans="8:9" ht="12.75">
      <c r="H751" s="144"/>
      <c r="I751" s="144"/>
    </row>
    <row r="752" spans="8:9" ht="12.75">
      <c r="H752" s="144"/>
      <c r="I752" s="144"/>
    </row>
    <row r="753" spans="8:9" ht="12.75">
      <c r="H753" s="144"/>
      <c r="I753" s="144"/>
    </row>
    <row r="754" spans="8:9" ht="12.75">
      <c r="H754" s="144"/>
      <c r="I754" s="144"/>
    </row>
    <row r="755" spans="8:9" ht="12.75">
      <c r="H755" s="144"/>
      <c r="I755" s="144"/>
    </row>
    <row r="756" spans="8:9" ht="12.75">
      <c r="H756" s="144"/>
      <c r="I756" s="144"/>
    </row>
    <row r="757" spans="8:9" ht="12.75">
      <c r="H757" s="144"/>
      <c r="I757" s="144"/>
    </row>
    <row r="758" spans="8:9" ht="12.75">
      <c r="H758" s="144"/>
      <c r="I758" s="144"/>
    </row>
    <row r="759" spans="8:9" ht="12.75">
      <c r="H759" s="144"/>
      <c r="I759" s="144"/>
    </row>
    <row r="760" spans="8:9" ht="12.75">
      <c r="H760" s="144"/>
      <c r="I760" s="144"/>
    </row>
    <row r="761" spans="8:9" ht="12.75">
      <c r="H761" s="144"/>
      <c r="I761" s="144"/>
    </row>
    <row r="762" spans="8:9" ht="12.75">
      <c r="H762" s="144"/>
      <c r="I762" s="144"/>
    </row>
    <row r="763" spans="8:9" ht="12.75">
      <c r="H763" s="144"/>
      <c r="I763" s="144"/>
    </row>
    <row r="764" spans="8:9" ht="12.75">
      <c r="H764" s="144"/>
      <c r="I764" s="144"/>
    </row>
    <row r="765" spans="8:9" ht="12.75">
      <c r="H765" s="144"/>
      <c r="I765" s="144"/>
    </row>
    <row r="766" spans="8:9" ht="12.75">
      <c r="H766" s="144"/>
      <c r="I766" s="144"/>
    </row>
    <row r="767" spans="8:9" ht="12.75">
      <c r="H767" s="144"/>
      <c r="I767" s="144"/>
    </row>
    <row r="768" spans="8:9" ht="12.75">
      <c r="H768" s="144"/>
      <c r="I768" s="144"/>
    </row>
    <row r="769" spans="8:9" ht="12.75">
      <c r="H769" s="144"/>
      <c r="I769" s="144"/>
    </row>
    <row r="770" spans="8:9" ht="12.75">
      <c r="H770" s="144"/>
      <c r="I770" s="144"/>
    </row>
    <row r="771" spans="8:9" ht="12.75">
      <c r="H771" s="144"/>
      <c r="I771" s="144"/>
    </row>
    <row r="772" spans="8:9" ht="12.75">
      <c r="H772" s="144"/>
      <c r="I772" s="144"/>
    </row>
    <row r="773" spans="8:9" ht="12.75">
      <c r="H773" s="144"/>
      <c r="I773" s="144"/>
    </row>
    <row r="774" spans="8:9" ht="12.75">
      <c r="H774" s="144"/>
      <c r="I774" s="144"/>
    </row>
    <row r="775" spans="8:9" ht="12.75">
      <c r="H775" s="144"/>
      <c r="I775" s="144"/>
    </row>
    <row r="776" spans="8:9" ht="12.75">
      <c r="H776" s="144"/>
      <c r="I776" s="144"/>
    </row>
    <row r="777" spans="8:9" ht="12.75">
      <c r="H777" s="144"/>
      <c r="I777" s="144"/>
    </row>
    <row r="778" spans="8:9" ht="12.75">
      <c r="H778" s="144"/>
      <c r="I778" s="144"/>
    </row>
    <row r="779" spans="8:9" ht="12.75">
      <c r="H779" s="144"/>
      <c r="I779" s="144"/>
    </row>
    <row r="780" spans="8:9" ht="12.75">
      <c r="H780" s="144"/>
      <c r="I780" s="144"/>
    </row>
    <row r="781" spans="8:9" ht="12.75">
      <c r="H781" s="144"/>
      <c r="I781" s="144"/>
    </row>
    <row r="782" spans="8:9" ht="12.75">
      <c r="H782" s="144"/>
      <c r="I782" s="144"/>
    </row>
    <row r="783" spans="8:9" ht="12.75">
      <c r="H783" s="144"/>
      <c r="I783" s="144"/>
    </row>
    <row r="784" spans="8:9" ht="12.75">
      <c r="H784" s="144"/>
      <c r="I784" s="144"/>
    </row>
    <row r="785" spans="8:9" ht="12.75">
      <c r="H785" s="144"/>
      <c r="I785" s="144"/>
    </row>
    <row r="786" spans="8:9" ht="12.75">
      <c r="H786" s="144"/>
      <c r="I786" s="144"/>
    </row>
    <row r="787" spans="8:9" ht="12.75">
      <c r="H787" s="144"/>
      <c r="I787" s="144"/>
    </row>
    <row r="788" spans="8:9" ht="12.75">
      <c r="H788" s="144"/>
      <c r="I788" s="144"/>
    </row>
    <row r="789" spans="8:9" ht="12.75">
      <c r="H789" s="144"/>
      <c r="I789" s="144"/>
    </row>
    <row r="790" spans="8:9" ht="12.75">
      <c r="H790" s="144"/>
      <c r="I790" s="144"/>
    </row>
    <row r="791" spans="8:9" ht="12.75">
      <c r="H791" s="144"/>
      <c r="I791" s="144"/>
    </row>
    <row r="792" spans="8:9" ht="12.75">
      <c r="H792" s="144"/>
      <c r="I792" s="144"/>
    </row>
    <row r="793" spans="8:9" ht="12.75">
      <c r="H793" s="144"/>
      <c r="I793" s="144"/>
    </row>
    <row r="794" spans="8:9" ht="12.75">
      <c r="H794" s="144"/>
      <c r="I794" s="144"/>
    </row>
    <row r="795" spans="8:9" ht="12.75">
      <c r="H795" s="144"/>
      <c r="I795" s="144"/>
    </row>
    <row r="796" spans="8:9" ht="12.75">
      <c r="H796" s="144"/>
      <c r="I796" s="144"/>
    </row>
    <row r="797" spans="8:9" ht="12.75">
      <c r="H797" s="144"/>
      <c r="I797" s="144"/>
    </row>
    <row r="798" spans="8:9" ht="12.75">
      <c r="H798" s="144"/>
      <c r="I798" s="144"/>
    </row>
    <row r="799" spans="8:9" ht="12.75">
      <c r="H799" s="144"/>
      <c r="I799" s="144"/>
    </row>
    <row r="800" spans="8:9" ht="12.75">
      <c r="H800" s="144"/>
      <c r="I800" s="144"/>
    </row>
    <row r="801" spans="8:9" ht="12.75">
      <c r="H801" s="144"/>
      <c r="I801" s="144"/>
    </row>
    <row r="802" spans="8:9" ht="12.75">
      <c r="H802" s="144"/>
      <c r="I802" s="144"/>
    </row>
    <row r="803" spans="8:9" ht="12.75">
      <c r="H803" s="144"/>
      <c r="I803" s="144"/>
    </row>
    <row r="804" spans="8:9" ht="12.75">
      <c r="H804" s="144"/>
      <c r="I804" s="144"/>
    </row>
    <row r="805" spans="8:9" ht="12.75">
      <c r="H805" s="144"/>
      <c r="I805" s="144"/>
    </row>
    <row r="806" spans="8:9" ht="12.75">
      <c r="H806" s="144"/>
      <c r="I806" s="144"/>
    </row>
    <row r="807" spans="8:9" ht="12.75">
      <c r="H807" s="144"/>
      <c r="I807" s="144"/>
    </row>
    <row r="808" spans="8:9" ht="12.75">
      <c r="H808" s="144"/>
      <c r="I808" s="144"/>
    </row>
    <row r="809" spans="8:9" ht="12.75">
      <c r="H809" s="144"/>
      <c r="I809" s="144"/>
    </row>
    <row r="810" spans="8:9" ht="12.75">
      <c r="H810" s="144"/>
      <c r="I810" s="144"/>
    </row>
    <row r="811" spans="8:9" ht="12.75">
      <c r="H811" s="144"/>
      <c r="I811" s="144"/>
    </row>
    <row r="812" spans="8:9" ht="12.75">
      <c r="H812" s="144"/>
      <c r="I812" s="144"/>
    </row>
    <row r="813" spans="8:9" ht="12.75">
      <c r="H813" s="144"/>
      <c r="I813" s="144"/>
    </row>
    <row r="814" spans="8:9" ht="12.75">
      <c r="H814" s="144"/>
      <c r="I814" s="144"/>
    </row>
    <row r="815" spans="8:9" ht="12.75">
      <c r="H815" s="144"/>
      <c r="I815" s="144"/>
    </row>
    <row r="816" spans="8:9" ht="12.75">
      <c r="H816" s="144"/>
      <c r="I816" s="144"/>
    </row>
    <row r="817" spans="8:9" ht="12.75">
      <c r="H817" s="144"/>
      <c r="I817" s="144"/>
    </row>
    <row r="818" spans="8:9" ht="12.75">
      <c r="H818" s="144"/>
      <c r="I818" s="144"/>
    </row>
    <row r="819" spans="8:9" ht="12.75">
      <c r="H819" s="144"/>
      <c r="I819" s="144"/>
    </row>
    <row r="820" spans="8:9" ht="12.75">
      <c r="H820" s="144"/>
      <c r="I820" s="144"/>
    </row>
    <row r="821" spans="8:9" ht="12.75">
      <c r="H821" s="144"/>
      <c r="I821" s="144"/>
    </row>
    <row r="822" spans="8:9" ht="12.75">
      <c r="H822" s="144"/>
      <c r="I822" s="144"/>
    </row>
    <row r="823" spans="8:9" ht="12.75">
      <c r="H823" s="144"/>
      <c r="I823" s="144"/>
    </row>
    <row r="824" spans="8:9" ht="12.75">
      <c r="H824" s="144"/>
      <c r="I824" s="144"/>
    </row>
    <row r="825" spans="8:9" ht="12.75">
      <c r="H825" s="144"/>
      <c r="I825" s="144"/>
    </row>
    <row r="826" spans="8:9" ht="12.75">
      <c r="H826" s="144"/>
      <c r="I826" s="144"/>
    </row>
    <row r="827" spans="8:9" ht="12.75">
      <c r="H827" s="144"/>
      <c r="I827" s="144"/>
    </row>
    <row r="828" spans="8:9" ht="12.75">
      <c r="H828" s="144"/>
      <c r="I828" s="144"/>
    </row>
    <row r="829" spans="8:9" ht="12.75">
      <c r="H829" s="144"/>
      <c r="I829" s="144"/>
    </row>
    <row r="830" spans="8:9" ht="12.75">
      <c r="H830" s="144"/>
      <c r="I830" s="144"/>
    </row>
    <row r="831" spans="8:9" ht="12.75">
      <c r="H831" s="144"/>
      <c r="I831" s="144"/>
    </row>
    <row r="832" spans="8:9" ht="12.75">
      <c r="H832" s="144"/>
      <c r="I832" s="144"/>
    </row>
    <row r="833" spans="8:9" ht="12.75">
      <c r="H833" s="144"/>
      <c r="I833" s="144"/>
    </row>
    <row r="834" spans="8:9" ht="12.75">
      <c r="H834" s="144"/>
      <c r="I834" s="144"/>
    </row>
    <row r="835" spans="8:9" ht="12.75">
      <c r="H835" s="144"/>
      <c r="I835" s="144"/>
    </row>
    <row r="836" spans="8:9" ht="12.75">
      <c r="H836" s="144"/>
      <c r="I836" s="144"/>
    </row>
    <row r="837" spans="8:9" ht="12.75">
      <c r="H837" s="144"/>
      <c r="I837" s="144"/>
    </row>
    <row r="838" spans="8:9" ht="12.75">
      <c r="H838" s="144"/>
      <c r="I838" s="144"/>
    </row>
    <row r="839" spans="8:9" ht="12.75">
      <c r="H839" s="144"/>
      <c r="I839" s="144"/>
    </row>
    <row r="840" spans="8:9" ht="12.75">
      <c r="H840" s="144"/>
      <c r="I840" s="144"/>
    </row>
    <row r="841" spans="8:9" ht="12.75">
      <c r="H841" s="144"/>
      <c r="I841" s="144"/>
    </row>
    <row r="842" spans="8:9" ht="12.75">
      <c r="H842" s="144"/>
      <c r="I842" s="144"/>
    </row>
    <row r="843" spans="8:9" ht="12.75">
      <c r="H843" s="144"/>
      <c r="I843" s="144"/>
    </row>
    <row r="844" spans="8:9" ht="12.75">
      <c r="H844" s="144"/>
      <c r="I844" s="144"/>
    </row>
    <row r="845" spans="8:9" ht="12.75">
      <c r="H845" s="144"/>
      <c r="I845" s="144"/>
    </row>
    <row r="846" spans="8:9" ht="12.75">
      <c r="H846" s="144"/>
      <c r="I846" s="144"/>
    </row>
    <row r="847" spans="8:9" ht="12.75">
      <c r="H847" s="144"/>
      <c r="I847" s="144"/>
    </row>
    <row r="848" spans="8:9" ht="12.75">
      <c r="H848" s="144"/>
      <c r="I848" s="144"/>
    </row>
    <row r="849" spans="8:9" ht="12.75">
      <c r="H849" s="144"/>
      <c r="I849" s="144"/>
    </row>
    <row r="850" spans="8:9" ht="12.75">
      <c r="H850" s="144"/>
      <c r="I850" s="144"/>
    </row>
    <row r="851" spans="8:9" ht="12.75">
      <c r="H851" s="144"/>
      <c r="I851" s="144"/>
    </row>
    <row r="852" spans="8:9" ht="12.75">
      <c r="H852" s="144"/>
      <c r="I852" s="144"/>
    </row>
    <row r="853" spans="8:9" ht="12.75">
      <c r="H853" s="144"/>
      <c r="I853" s="144"/>
    </row>
    <row r="854" spans="8:9" ht="12.75">
      <c r="H854" s="144"/>
      <c r="I854" s="144"/>
    </row>
    <row r="855" spans="8:9" ht="12.75">
      <c r="H855" s="144"/>
      <c r="I855" s="144"/>
    </row>
    <row r="856" spans="8:9" ht="12.75">
      <c r="H856" s="144"/>
      <c r="I856" s="144"/>
    </row>
    <row r="857" spans="8:9" ht="12.75">
      <c r="H857" s="144"/>
      <c r="I857" s="144"/>
    </row>
    <row r="858" spans="8:9" ht="12.75">
      <c r="H858" s="144"/>
      <c r="I858" s="144"/>
    </row>
    <row r="859" spans="8:9" ht="12.75">
      <c r="H859" s="144"/>
      <c r="I859" s="144"/>
    </row>
    <row r="860" spans="8:9" ht="12.75">
      <c r="H860" s="144"/>
      <c r="I860" s="144"/>
    </row>
    <row r="861" spans="8:9" ht="12.75">
      <c r="H861" s="144"/>
      <c r="I861" s="144"/>
    </row>
    <row r="862" spans="8:9" ht="12.75">
      <c r="H862" s="144"/>
      <c r="I862" s="144"/>
    </row>
    <row r="863" spans="8:9" ht="12.75">
      <c r="H863" s="144"/>
      <c r="I863" s="144"/>
    </row>
    <row r="864" spans="8:9" ht="12.75">
      <c r="H864" s="144"/>
      <c r="I864" s="144"/>
    </row>
    <row r="865" spans="8:9" ht="12.75">
      <c r="H865" s="144"/>
      <c r="I865" s="144"/>
    </row>
    <row r="866" spans="8:9" ht="12.75">
      <c r="H866" s="144"/>
      <c r="I866" s="144"/>
    </row>
    <row r="867" spans="8:9" ht="12.75">
      <c r="H867" s="144"/>
      <c r="I867" s="144"/>
    </row>
    <row r="868" spans="8:9" ht="12.75">
      <c r="H868" s="144"/>
      <c r="I868" s="144"/>
    </row>
    <row r="869" spans="8:9" ht="12.75">
      <c r="H869" s="144"/>
      <c r="I869" s="144"/>
    </row>
    <row r="870" spans="8:9" ht="12.75">
      <c r="H870" s="144"/>
      <c r="I870" s="144"/>
    </row>
    <row r="871" spans="8:9" ht="12.75">
      <c r="H871" s="144"/>
      <c r="I871" s="144"/>
    </row>
    <row r="872" spans="8:9" ht="12.75">
      <c r="H872" s="144"/>
      <c r="I872" s="144"/>
    </row>
    <row r="873" spans="8:9" ht="12.75">
      <c r="H873" s="144"/>
      <c r="I873" s="144"/>
    </row>
    <row r="874" spans="8:9" ht="12.75">
      <c r="H874" s="144"/>
      <c r="I874" s="144"/>
    </row>
    <row r="875" spans="8:9" ht="12.75">
      <c r="H875" s="144"/>
      <c r="I875" s="144"/>
    </row>
    <row r="876" spans="8:9" ht="12.75">
      <c r="H876" s="144"/>
      <c r="I876" s="144"/>
    </row>
    <row r="877" spans="8:9" ht="12.75">
      <c r="H877" s="144"/>
      <c r="I877" s="144"/>
    </row>
    <row r="878" spans="8:9" ht="12.75">
      <c r="H878" s="144"/>
      <c r="I878" s="144"/>
    </row>
    <row r="879" spans="8:9" ht="12.75">
      <c r="H879" s="144"/>
      <c r="I879" s="144"/>
    </row>
    <row r="880" spans="8:9" ht="12.75">
      <c r="H880" s="144"/>
      <c r="I880" s="144"/>
    </row>
    <row r="881" spans="8:9" ht="12.75">
      <c r="H881" s="144"/>
      <c r="I881" s="144"/>
    </row>
    <row r="882" spans="8:9" ht="12.75">
      <c r="H882" s="144"/>
      <c r="I882" s="144"/>
    </row>
    <row r="883" spans="8:9" ht="12.75">
      <c r="H883" s="144"/>
      <c r="I883" s="144"/>
    </row>
    <row r="884" spans="8:9" ht="12.75">
      <c r="H884" s="144"/>
      <c r="I884" s="144"/>
    </row>
    <row r="885" spans="8:9" ht="12.75">
      <c r="H885" s="144"/>
      <c r="I885" s="144"/>
    </row>
    <row r="886" spans="8:9" ht="12.75">
      <c r="H886" s="144"/>
      <c r="I886" s="144"/>
    </row>
    <row r="887" spans="8:9" ht="12.75">
      <c r="H887" s="144"/>
      <c r="I887" s="144"/>
    </row>
    <row r="888" spans="8:9" ht="12.75">
      <c r="H888" s="144"/>
      <c r="I888" s="144"/>
    </row>
    <row r="889" spans="8:9" ht="12.75">
      <c r="H889" s="144"/>
      <c r="I889" s="144"/>
    </row>
    <row r="890" spans="8:9" ht="12.75">
      <c r="H890" s="144"/>
      <c r="I890" s="144"/>
    </row>
    <row r="891" spans="8:9" ht="12.75">
      <c r="H891" s="144"/>
      <c r="I891" s="144"/>
    </row>
    <row r="892" spans="8:9" ht="12.75">
      <c r="H892" s="144"/>
      <c r="I892" s="144"/>
    </row>
    <row r="893" spans="8:9" ht="12.75">
      <c r="H893" s="144"/>
      <c r="I893" s="144"/>
    </row>
    <row r="894" spans="8:9" ht="12.75">
      <c r="H894" s="144"/>
      <c r="I894" s="144"/>
    </row>
    <row r="895" spans="8:9" ht="12.75">
      <c r="H895" s="144"/>
      <c r="I895" s="144"/>
    </row>
    <row r="896" spans="8:9" ht="12.75">
      <c r="H896" s="144"/>
      <c r="I896" s="144"/>
    </row>
    <row r="897" spans="8:9" ht="12.75">
      <c r="H897" s="144"/>
      <c r="I897" s="144"/>
    </row>
    <row r="898" spans="8:9" ht="12.75">
      <c r="H898" s="144"/>
      <c r="I898" s="144"/>
    </row>
    <row r="899" spans="8:9" ht="12.75">
      <c r="H899" s="144"/>
      <c r="I899" s="144"/>
    </row>
    <row r="900" spans="8:9" ht="12.75">
      <c r="H900" s="144"/>
      <c r="I900" s="144"/>
    </row>
    <row r="901" spans="8:9" ht="12.75">
      <c r="H901" s="144"/>
      <c r="I901" s="144"/>
    </row>
    <row r="902" spans="8:9" ht="12.75">
      <c r="H902" s="144"/>
      <c r="I902" s="144"/>
    </row>
    <row r="903" spans="8:9" ht="12.75">
      <c r="H903" s="144"/>
      <c r="I903" s="144"/>
    </row>
    <row r="904" spans="8:9" ht="12.75">
      <c r="H904" s="144"/>
      <c r="I904" s="144"/>
    </row>
    <row r="905" spans="8:9" ht="12.75">
      <c r="H905" s="144"/>
      <c r="I905" s="144"/>
    </row>
    <row r="906" spans="8:9" ht="12.75">
      <c r="H906" s="144"/>
      <c r="I906" s="144"/>
    </row>
    <row r="907" spans="8:9" ht="12.75">
      <c r="H907" s="144"/>
      <c r="I907" s="144"/>
    </row>
    <row r="908" spans="8:9" ht="12.75">
      <c r="H908" s="144"/>
      <c r="I908" s="144"/>
    </row>
    <row r="909" spans="8:9" ht="12.75">
      <c r="H909" s="144"/>
      <c r="I909" s="144"/>
    </row>
    <row r="910" spans="8:9" ht="12.75">
      <c r="H910" s="144"/>
      <c r="I910" s="144"/>
    </row>
    <row r="911" spans="8:9" ht="12.75">
      <c r="H911" s="144"/>
      <c r="I911" s="144"/>
    </row>
    <row r="912" spans="8:9" ht="12.75">
      <c r="H912" s="144"/>
      <c r="I912" s="144"/>
    </row>
    <row r="913" spans="8:9" ht="12.75">
      <c r="H913" s="144"/>
      <c r="I913" s="144"/>
    </row>
    <row r="914" spans="8:9" ht="12.75">
      <c r="H914" s="144"/>
      <c r="I914" s="144"/>
    </row>
    <row r="915" spans="8:9" ht="12.75">
      <c r="H915" s="144"/>
      <c r="I915" s="144"/>
    </row>
    <row r="916" spans="8:9" ht="12.75">
      <c r="H916" s="144"/>
      <c r="I916" s="144"/>
    </row>
    <row r="917" spans="8:9" ht="12.75">
      <c r="H917" s="144"/>
      <c r="I917" s="144"/>
    </row>
    <row r="918" spans="8:9" ht="12.75">
      <c r="H918" s="144"/>
      <c r="I918" s="144"/>
    </row>
    <row r="919" spans="8:9" ht="12.75">
      <c r="H919" s="144"/>
      <c r="I919" s="144"/>
    </row>
    <row r="920" spans="8:9" ht="12.75">
      <c r="H920" s="144"/>
      <c r="I920" s="144"/>
    </row>
    <row r="921" spans="8:9" ht="12.75">
      <c r="H921" s="144"/>
      <c r="I921" s="144"/>
    </row>
    <row r="922" spans="8:9" ht="12.75">
      <c r="H922" s="144"/>
      <c r="I922" s="144"/>
    </row>
    <row r="923" spans="8:9" ht="12.75">
      <c r="H923" s="144"/>
      <c r="I923" s="144"/>
    </row>
    <row r="924" spans="8:9" ht="12.75">
      <c r="H924" s="144"/>
      <c r="I924" s="144"/>
    </row>
    <row r="925" spans="8:9" ht="12.75">
      <c r="H925" s="144"/>
      <c r="I925" s="144"/>
    </row>
    <row r="926" spans="8:9" ht="12.75">
      <c r="H926" s="144"/>
      <c r="I926" s="144"/>
    </row>
    <row r="927" spans="8:9" ht="12.75">
      <c r="H927" s="144"/>
      <c r="I927" s="144"/>
    </row>
    <row r="928" spans="8:9" ht="12.75">
      <c r="H928" s="144"/>
      <c r="I928" s="144"/>
    </row>
    <row r="929" spans="8:9" ht="12.75">
      <c r="H929" s="144"/>
      <c r="I929" s="144"/>
    </row>
    <row r="930" spans="8:9" ht="12.75">
      <c r="H930" s="144"/>
      <c r="I930" s="144"/>
    </row>
    <row r="931" spans="8:9" ht="12.75">
      <c r="H931" s="144"/>
      <c r="I931" s="144"/>
    </row>
    <row r="932" spans="8:9" ht="12.75">
      <c r="H932" s="144"/>
      <c r="I932" s="144"/>
    </row>
    <row r="933" spans="8:9" ht="12.75">
      <c r="H933" s="144"/>
      <c r="I933" s="144"/>
    </row>
    <row r="934" spans="8:9" ht="12.75">
      <c r="H934" s="144"/>
      <c r="I934" s="144"/>
    </row>
    <row r="935" spans="8:9" ht="12.75">
      <c r="H935" s="144"/>
      <c r="I935" s="144"/>
    </row>
    <row r="936" spans="8:9" ht="12.75">
      <c r="H936" s="144"/>
      <c r="I936" s="144"/>
    </row>
    <row r="937" spans="8:9" ht="12.75">
      <c r="H937" s="144"/>
      <c r="I937" s="144"/>
    </row>
    <row r="938" spans="8:9" ht="12.75">
      <c r="H938" s="144"/>
      <c r="I938" s="144"/>
    </row>
    <row r="939" spans="8:9" ht="12.75">
      <c r="H939" s="144"/>
      <c r="I939" s="144"/>
    </row>
    <row r="940" spans="8:9" ht="12.75">
      <c r="H940" s="144"/>
      <c r="I940" s="144"/>
    </row>
    <row r="941" spans="8:9" ht="12.75">
      <c r="H941" s="144"/>
      <c r="I941" s="144"/>
    </row>
    <row r="942" spans="8:9" ht="12.75">
      <c r="H942" s="144"/>
      <c r="I942" s="144"/>
    </row>
    <row r="943" spans="8:9" ht="12.75">
      <c r="H943" s="144"/>
      <c r="I943" s="144"/>
    </row>
    <row r="944" spans="8:9" ht="12.75">
      <c r="H944" s="144"/>
      <c r="I944" s="144"/>
    </row>
    <row r="945" spans="8:9" ht="12.75">
      <c r="H945" s="144"/>
      <c r="I945" s="144"/>
    </row>
    <row r="946" spans="8:9" ht="12.75">
      <c r="H946" s="144"/>
      <c r="I946" s="144"/>
    </row>
    <row r="947" spans="8:9" ht="12.75">
      <c r="H947" s="144"/>
      <c r="I947" s="144"/>
    </row>
    <row r="948" spans="8:9" ht="12.75">
      <c r="H948" s="144"/>
      <c r="I948" s="144"/>
    </row>
    <row r="949" spans="8:9" ht="12.75">
      <c r="H949" s="144"/>
      <c r="I949" s="144"/>
    </row>
    <row r="950" spans="8:9" ht="12.75">
      <c r="H950" s="144"/>
      <c r="I950" s="144"/>
    </row>
    <row r="951" spans="8:9" ht="12.75">
      <c r="H951" s="144"/>
      <c r="I951" s="144"/>
    </row>
    <row r="952" spans="8:9" ht="12.75">
      <c r="H952" s="144"/>
      <c r="I952" s="144"/>
    </row>
    <row r="953" spans="8:9" ht="12.75">
      <c r="H953" s="144"/>
      <c r="I953" s="144"/>
    </row>
    <row r="954" spans="8:9" ht="12.75">
      <c r="H954" s="144"/>
      <c r="I954" s="144"/>
    </row>
    <row r="955" spans="8:9" ht="12.75">
      <c r="H955" s="144"/>
      <c r="I955" s="144"/>
    </row>
    <row r="956" spans="8:9" ht="12.75">
      <c r="H956" s="144"/>
      <c r="I956" s="144"/>
    </row>
    <row r="957" spans="8:9" ht="12.75">
      <c r="H957" s="144"/>
      <c r="I957" s="144"/>
    </row>
    <row r="958" spans="8:9" ht="12.75">
      <c r="H958" s="144"/>
      <c r="I958" s="144"/>
    </row>
    <row r="959" spans="8:9" ht="12.75">
      <c r="H959" s="144"/>
      <c r="I959" s="144"/>
    </row>
    <row r="960" spans="8:9" ht="12.75">
      <c r="H960" s="144"/>
      <c r="I960" s="144"/>
    </row>
    <row r="961" spans="8:9" ht="12.75">
      <c r="H961" s="144"/>
      <c r="I961" s="144"/>
    </row>
    <row r="962" spans="8:9" ht="12.75">
      <c r="H962" s="144"/>
      <c r="I962" s="144"/>
    </row>
    <row r="963" spans="8:9" ht="12.75">
      <c r="H963" s="144"/>
      <c r="I963" s="144"/>
    </row>
    <row r="964" spans="8:9" ht="12.75">
      <c r="H964" s="144"/>
      <c r="I964" s="144"/>
    </row>
    <row r="965" spans="8:9" ht="12.75">
      <c r="H965" s="144"/>
      <c r="I965" s="144"/>
    </row>
    <row r="966" spans="8:9" ht="12.75">
      <c r="H966" s="144"/>
      <c r="I966" s="144"/>
    </row>
    <row r="967" spans="8:9" ht="12.75">
      <c r="H967" s="144"/>
      <c r="I967" s="144"/>
    </row>
    <row r="968" spans="8:9" ht="12.75">
      <c r="H968" s="144"/>
      <c r="I968" s="144"/>
    </row>
    <row r="969" spans="8:9" ht="12.75">
      <c r="H969" s="144"/>
      <c r="I969" s="144"/>
    </row>
    <row r="970" spans="8:9" ht="12.75">
      <c r="H970" s="144"/>
      <c r="I970" s="144"/>
    </row>
    <row r="971" spans="8:9" ht="12.75">
      <c r="H971" s="144"/>
      <c r="I971" s="144"/>
    </row>
    <row r="972" spans="8:9" ht="12.75">
      <c r="H972" s="144"/>
      <c r="I972" s="144"/>
    </row>
    <row r="973" spans="8:9" ht="12.75">
      <c r="H973" s="144"/>
      <c r="I973" s="144"/>
    </row>
    <row r="974" spans="8:9" ht="12.75">
      <c r="H974" s="144"/>
      <c r="I974" s="144"/>
    </row>
    <row r="975" spans="8:9" ht="12.75">
      <c r="H975" s="144"/>
      <c r="I975" s="144"/>
    </row>
    <row r="976" spans="8:9" ht="12.75">
      <c r="H976" s="144"/>
      <c r="I976" s="144"/>
    </row>
    <row r="977" spans="8:9" ht="12.75">
      <c r="H977" s="144"/>
      <c r="I977" s="144"/>
    </row>
    <row r="978" spans="8:9" ht="12.75">
      <c r="H978" s="144"/>
      <c r="I978" s="144"/>
    </row>
    <row r="979" spans="8:9" ht="12.75">
      <c r="H979" s="144"/>
      <c r="I979" s="144"/>
    </row>
    <row r="980" spans="8:9" ht="12.75">
      <c r="H980" s="144"/>
      <c r="I980" s="144"/>
    </row>
    <row r="981" spans="8:9" ht="12.75">
      <c r="H981" s="144"/>
      <c r="I981" s="144"/>
    </row>
    <row r="982" spans="8:9" ht="12.75">
      <c r="H982" s="144"/>
      <c r="I982" s="144"/>
    </row>
    <row r="983" spans="8:9" ht="12.75">
      <c r="H983" s="144"/>
      <c r="I983" s="144"/>
    </row>
    <row r="984" spans="8:9" ht="12.75">
      <c r="H984" s="144"/>
      <c r="I984" s="144"/>
    </row>
    <row r="985" spans="8:9" ht="12.75">
      <c r="H985" s="144"/>
      <c r="I985" s="144"/>
    </row>
    <row r="986" spans="8:9" ht="12.75">
      <c r="H986" s="144"/>
      <c r="I986" s="144"/>
    </row>
    <row r="987" spans="8:9" ht="12.75">
      <c r="H987" s="144"/>
      <c r="I987" s="144"/>
    </row>
    <row r="988" spans="8:9" ht="12.75">
      <c r="H988" s="144"/>
      <c r="I988" s="144"/>
    </row>
    <row r="989" spans="8:9" ht="12.75">
      <c r="H989" s="144"/>
      <c r="I989" s="144"/>
    </row>
    <row r="990" spans="8:9" ht="12.75">
      <c r="H990" s="144"/>
      <c r="I990" s="144"/>
    </row>
    <row r="991" spans="8:9" ht="12.75">
      <c r="H991" s="144"/>
      <c r="I991" s="144"/>
    </row>
    <row r="992" spans="8:9" ht="12.75">
      <c r="H992" s="144"/>
      <c r="I992" s="144"/>
    </row>
    <row r="993" spans="8:9" ht="12.75">
      <c r="H993" s="144"/>
      <c r="I993" s="144"/>
    </row>
    <row r="994" spans="8:9" ht="12.75">
      <c r="H994" s="144"/>
      <c r="I994" s="144"/>
    </row>
    <row r="995" spans="8:9" ht="12.75">
      <c r="H995" s="144"/>
      <c r="I995" s="144"/>
    </row>
    <row r="996" spans="8:9" ht="12.75">
      <c r="H996" s="144"/>
      <c r="I996" s="144"/>
    </row>
    <row r="997" spans="8:9" ht="12.75">
      <c r="H997" s="144"/>
      <c r="I997" s="144"/>
    </row>
    <row r="998" spans="8:9" ht="12.75">
      <c r="H998" s="144"/>
      <c r="I998" s="144"/>
    </row>
    <row r="999" spans="8:9" ht="12.75">
      <c r="H999" s="144"/>
      <c r="I999" s="144"/>
    </row>
    <row r="1000" spans="8:9" ht="12.75">
      <c r="H1000" s="144"/>
      <c r="I1000" s="144"/>
    </row>
    <row r="1001" spans="8:9" ht="12.75">
      <c r="H1001" s="144"/>
      <c r="I1001" s="144"/>
    </row>
    <row r="1002" spans="8:9" ht="12.75">
      <c r="H1002" s="144"/>
      <c r="I1002" s="144"/>
    </row>
    <row r="1003" spans="8:9" ht="12.75">
      <c r="H1003" s="144"/>
      <c r="I1003" s="144"/>
    </row>
    <row r="1004" spans="8:9" ht="12.75">
      <c r="H1004" s="144"/>
      <c r="I1004" s="144"/>
    </row>
    <row r="1005" spans="8:9" ht="12.75">
      <c r="H1005" s="144"/>
      <c r="I1005" s="144"/>
    </row>
    <row r="1006" spans="8:9" ht="12.75">
      <c r="H1006" s="144"/>
      <c r="I1006" s="144"/>
    </row>
    <row r="1007" spans="8:9" ht="12.75">
      <c r="H1007" s="144"/>
      <c r="I1007" s="144"/>
    </row>
    <row r="1008" spans="8:9" ht="12.75">
      <c r="H1008" s="144"/>
      <c r="I1008" s="144"/>
    </row>
    <row r="1009" spans="8:9" ht="12.75">
      <c r="H1009" s="144"/>
      <c r="I1009" s="144"/>
    </row>
    <row r="1010" spans="8:9" ht="12.75">
      <c r="H1010" s="144"/>
      <c r="I1010" s="144"/>
    </row>
    <row r="1011" spans="8:9" ht="12.75">
      <c r="H1011" s="144"/>
      <c r="I1011" s="144"/>
    </row>
    <row r="1012" spans="8:9" ht="12.75">
      <c r="H1012" s="144"/>
      <c r="I1012" s="144"/>
    </row>
    <row r="1013" spans="8:9" ht="12.75">
      <c r="H1013" s="144"/>
      <c r="I1013" s="144"/>
    </row>
    <row r="1014" spans="8:9" ht="12.75">
      <c r="H1014" s="144"/>
      <c r="I1014" s="144"/>
    </row>
    <row r="1015" spans="8:9" ht="12.75">
      <c r="H1015" s="144"/>
      <c r="I1015" s="144"/>
    </row>
    <row r="1016" spans="8:9" ht="12.75">
      <c r="H1016" s="144"/>
      <c r="I1016" s="144"/>
    </row>
    <row r="1017" spans="8:9" ht="12.75">
      <c r="H1017" s="144"/>
      <c r="I1017" s="144"/>
    </row>
    <row r="1018" spans="8:9" ht="12.75">
      <c r="H1018" s="144"/>
      <c r="I1018" s="144"/>
    </row>
    <row r="1019" spans="8:9" ht="12.75">
      <c r="H1019" s="144"/>
      <c r="I1019" s="144"/>
    </row>
    <row r="1020" spans="8:9" ht="12.75">
      <c r="H1020" s="144"/>
      <c r="I1020" s="144"/>
    </row>
    <row r="1021" spans="8:9" ht="12.75">
      <c r="H1021" s="144"/>
      <c r="I1021" s="144"/>
    </row>
    <row r="1022" spans="8:9" ht="12.75">
      <c r="H1022" s="144"/>
      <c r="I1022" s="144"/>
    </row>
    <row r="1023" spans="8:9" ht="12.75">
      <c r="H1023" s="144"/>
      <c r="I1023" s="144"/>
    </row>
    <row r="1024" spans="8:9" ht="12.75">
      <c r="H1024" s="144"/>
      <c r="I1024" s="144"/>
    </row>
    <row r="1025" spans="8:9" ht="12.75">
      <c r="H1025" s="144"/>
      <c r="I1025" s="144"/>
    </row>
    <row r="1026" spans="8:9" ht="12.75">
      <c r="H1026" s="144"/>
      <c r="I1026" s="144"/>
    </row>
    <row r="1027" spans="8:9" ht="12.75">
      <c r="H1027" s="144"/>
      <c r="I1027" s="144"/>
    </row>
    <row r="1028" spans="8:9" ht="12.75">
      <c r="H1028" s="144"/>
      <c r="I1028" s="144"/>
    </row>
    <row r="1029" spans="8:9" ht="12.75">
      <c r="H1029" s="144"/>
      <c r="I1029" s="144"/>
    </row>
    <row r="1030" spans="8:9" ht="12.75">
      <c r="H1030" s="144"/>
      <c r="I1030" s="144"/>
    </row>
    <row r="1031" spans="8:9" ht="12.75">
      <c r="H1031" s="144"/>
      <c r="I1031" s="144"/>
    </row>
    <row r="1032" spans="8:9" ht="12.75">
      <c r="H1032" s="144"/>
      <c r="I1032" s="144"/>
    </row>
    <row r="1033" spans="8:9" ht="12.75">
      <c r="H1033" s="144"/>
      <c r="I1033" s="144"/>
    </row>
    <row r="1034" spans="8:9" ht="12.75">
      <c r="H1034" s="144"/>
      <c r="I1034" s="144"/>
    </row>
    <row r="1035" spans="8:9" ht="12.75">
      <c r="H1035" s="144"/>
      <c r="I1035" s="144"/>
    </row>
    <row r="1036" spans="8:9" ht="12.75">
      <c r="H1036" s="144"/>
      <c r="I1036" s="144"/>
    </row>
    <row r="1037" spans="8:9" ht="12.75">
      <c r="H1037" s="144"/>
      <c r="I1037" s="144"/>
    </row>
    <row r="1038" spans="8:9" ht="12.75">
      <c r="H1038" s="144"/>
      <c r="I1038" s="144"/>
    </row>
    <row r="1039" spans="8:9" ht="12.75">
      <c r="H1039" s="144"/>
      <c r="I1039" s="144"/>
    </row>
    <row r="1040" spans="8:9" ht="12.75">
      <c r="H1040" s="144"/>
      <c r="I1040" s="144"/>
    </row>
    <row r="1041" spans="8:9" ht="12.75">
      <c r="H1041" s="144"/>
      <c r="I1041" s="144"/>
    </row>
    <row r="1042" spans="8:9" ht="12.75">
      <c r="H1042" s="144"/>
      <c r="I1042" s="144"/>
    </row>
    <row r="1043" spans="8:9" ht="12.75">
      <c r="H1043" s="144"/>
      <c r="I1043" s="144"/>
    </row>
    <row r="1044" spans="8:9" ht="12.75">
      <c r="H1044" s="144"/>
      <c r="I1044" s="144"/>
    </row>
    <row r="1045" spans="8:9" ht="12.75">
      <c r="H1045" s="144"/>
      <c r="I1045" s="144"/>
    </row>
    <row r="1046" spans="8:9" ht="12.75">
      <c r="H1046" s="144"/>
      <c r="I1046" s="144"/>
    </row>
    <row r="1047" spans="8:9" ht="12.75">
      <c r="H1047" s="144"/>
      <c r="I1047" s="144"/>
    </row>
    <row r="1048" spans="8:9" ht="12.75">
      <c r="H1048" s="144"/>
      <c r="I1048" s="144"/>
    </row>
    <row r="1049" spans="8:9" ht="12.75">
      <c r="H1049" s="144"/>
      <c r="I1049" s="144"/>
    </row>
    <row r="1050" spans="8:9" ht="12.75">
      <c r="H1050" s="144"/>
      <c r="I1050" s="144"/>
    </row>
    <row r="1051" spans="8:9" ht="12.75">
      <c r="H1051" s="144"/>
      <c r="I1051" s="144"/>
    </row>
    <row r="1052" spans="8:9" ht="12.75">
      <c r="H1052" s="144"/>
      <c r="I1052" s="144"/>
    </row>
    <row r="1053" spans="8:9" ht="12.75">
      <c r="H1053" s="144"/>
      <c r="I1053" s="144"/>
    </row>
    <row r="1054" spans="8:9" ht="12.75">
      <c r="H1054" s="144"/>
      <c r="I1054" s="144"/>
    </row>
    <row r="1055" spans="8:9" ht="12.75">
      <c r="H1055" s="144"/>
      <c r="I1055" s="144"/>
    </row>
    <row r="1056" spans="8:9" ht="12.75">
      <c r="H1056" s="144"/>
      <c r="I1056" s="144"/>
    </row>
    <row r="1057" spans="8:9" ht="12.75">
      <c r="H1057" s="144"/>
      <c r="I1057" s="144"/>
    </row>
    <row r="1058" spans="8:9" ht="12.75">
      <c r="H1058" s="144"/>
      <c r="I1058" s="144"/>
    </row>
    <row r="1059" spans="8:9" ht="12.75">
      <c r="H1059" s="144"/>
      <c r="I1059" s="144"/>
    </row>
    <row r="1060" spans="8:9" ht="12.75">
      <c r="H1060" s="144"/>
      <c r="I1060" s="144"/>
    </row>
    <row r="1061" spans="8:9" ht="12.75">
      <c r="H1061" s="144"/>
      <c r="I1061" s="144"/>
    </row>
    <row r="1062" spans="8:9" ht="12.75">
      <c r="H1062" s="144"/>
      <c r="I1062" s="144"/>
    </row>
    <row r="1063" spans="8:9" ht="12.75">
      <c r="H1063" s="144"/>
      <c r="I1063" s="144"/>
    </row>
    <row r="1064" spans="8:9" ht="12.75">
      <c r="H1064" s="144"/>
      <c r="I1064" s="144"/>
    </row>
    <row r="1065" spans="8:9" ht="12.75">
      <c r="H1065" s="144"/>
      <c r="I1065" s="144"/>
    </row>
    <row r="1066" spans="8:9" ht="12.75">
      <c r="H1066" s="144"/>
      <c r="I1066" s="144"/>
    </row>
    <row r="1067" spans="8:9" ht="12.75">
      <c r="H1067" s="144"/>
      <c r="I1067" s="144"/>
    </row>
    <row r="1068" spans="8:9" ht="12.75">
      <c r="H1068" s="144"/>
      <c r="I1068" s="144"/>
    </row>
    <row r="1069" spans="8:9" ht="12.75">
      <c r="H1069" s="144"/>
      <c r="I1069" s="144"/>
    </row>
    <row r="1070" spans="8:9" ht="12.75">
      <c r="H1070" s="144"/>
      <c r="I1070" s="144"/>
    </row>
    <row r="1071" spans="8:9" ht="12.75">
      <c r="H1071" s="144"/>
      <c r="I1071" s="144"/>
    </row>
    <row r="1072" spans="8:9" ht="12.75">
      <c r="H1072" s="144"/>
      <c r="I1072" s="144"/>
    </row>
    <row r="1073" spans="8:9" ht="12.75">
      <c r="H1073" s="144"/>
      <c r="I1073" s="144"/>
    </row>
    <row r="1074" spans="8:9" ht="12.75">
      <c r="H1074" s="144"/>
      <c r="I1074" s="144"/>
    </row>
    <row r="1075" spans="8:9" ht="12.75">
      <c r="H1075" s="144"/>
      <c r="I1075" s="144"/>
    </row>
    <row r="1076" spans="8:9" ht="12.75">
      <c r="H1076" s="144"/>
      <c r="I1076" s="144"/>
    </row>
    <row r="1077" spans="8:9" ht="12.75">
      <c r="H1077" s="144"/>
      <c r="I1077" s="144"/>
    </row>
    <row r="1078" spans="8:9" ht="12.75">
      <c r="H1078" s="144"/>
      <c r="I1078" s="144"/>
    </row>
    <row r="1079" spans="8:9" ht="12.75">
      <c r="H1079" s="144"/>
      <c r="I1079" s="144"/>
    </row>
    <row r="1080" spans="8:9" ht="12.75">
      <c r="H1080" s="144"/>
      <c r="I1080" s="144"/>
    </row>
    <row r="1081" spans="8:9" ht="12.75">
      <c r="H1081" s="144"/>
      <c r="I1081" s="144"/>
    </row>
    <row r="1082" spans="8:9" ht="12.75">
      <c r="H1082" s="144"/>
      <c r="I1082" s="144"/>
    </row>
    <row r="1083" spans="8:9" ht="12.75">
      <c r="H1083" s="144"/>
      <c r="I1083" s="144"/>
    </row>
    <row r="1084" spans="8:9" ht="12.75">
      <c r="H1084" s="144"/>
      <c r="I1084" s="144"/>
    </row>
    <row r="1085" spans="8:9" ht="12.75">
      <c r="H1085" s="144"/>
      <c r="I1085" s="144"/>
    </row>
    <row r="1086" spans="8:9" ht="12.75">
      <c r="H1086" s="144"/>
      <c r="I1086" s="144"/>
    </row>
    <row r="1087" spans="8:9" ht="12.75">
      <c r="H1087" s="144"/>
      <c r="I1087" s="144"/>
    </row>
    <row r="1088" spans="8:9" ht="12.75">
      <c r="H1088" s="144"/>
      <c r="I1088" s="144"/>
    </row>
    <row r="1089" spans="8:9" ht="12.75">
      <c r="H1089" s="144"/>
      <c r="I1089" s="144"/>
    </row>
    <row r="1090" spans="8:9" ht="12.75">
      <c r="H1090" s="144"/>
      <c r="I1090" s="144"/>
    </row>
    <row r="1091" spans="8:9" ht="12.75">
      <c r="H1091" s="144"/>
      <c r="I1091" s="144"/>
    </row>
    <row r="1092" spans="8:9" ht="12.75">
      <c r="H1092" s="144"/>
      <c r="I1092" s="144"/>
    </row>
    <row r="1093" spans="8:9" ht="12.75">
      <c r="H1093" s="144"/>
      <c r="I1093" s="144"/>
    </row>
    <row r="1094" spans="8:9" ht="12.75">
      <c r="H1094" s="144"/>
      <c r="I1094" s="144"/>
    </row>
    <row r="1095" spans="8:9" ht="12.75">
      <c r="H1095" s="144"/>
      <c r="I1095" s="144"/>
    </row>
    <row r="1096" spans="8:9" ht="12.75">
      <c r="H1096" s="144"/>
      <c r="I1096" s="144"/>
    </row>
    <row r="1097" spans="8:9" ht="12.75">
      <c r="H1097" s="144"/>
      <c r="I1097" s="144"/>
    </row>
    <row r="1098" spans="8:9" ht="12.75">
      <c r="H1098" s="144"/>
      <c r="I1098" s="144"/>
    </row>
    <row r="1099" spans="8:9" ht="12.75">
      <c r="H1099" s="144"/>
      <c r="I1099" s="144"/>
    </row>
    <row r="1100" spans="8:9" ht="12.75">
      <c r="H1100" s="144"/>
      <c r="I1100" s="144"/>
    </row>
    <row r="1101" spans="8:9" ht="12.75">
      <c r="H1101" s="144"/>
      <c r="I1101" s="144"/>
    </row>
    <row r="1102" spans="8:9" ht="12.75">
      <c r="H1102" s="144"/>
      <c r="I1102" s="144"/>
    </row>
    <row r="1103" spans="8:9" ht="12.75">
      <c r="H1103" s="144"/>
      <c r="I1103" s="144"/>
    </row>
    <row r="1104" spans="8:9" ht="12.75">
      <c r="H1104" s="144"/>
      <c r="I1104" s="144"/>
    </row>
    <row r="1105" spans="8:9" ht="12.75">
      <c r="H1105" s="144"/>
      <c r="I1105" s="144"/>
    </row>
    <row r="1106" spans="8:9" ht="12.75">
      <c r="H1106" s="144"/>
      <c r="I1106" s="144"/>
    </row>
    <row r="1107" spans="8:9" ht="12.75">
      <c r="H1107" s="144"/>
      <c r="I1107" s="144"/>
    </row>
    <row r="1108" spans="8:9" ht="12.75">
      <c r="H1108" s="144"/>
      <c r="I1108" s="144"/>
    </row>
    <row r="1109" spans="8:9" ht="12.75">
      <c r="H1109" s="144"/>
      <c r="I1109" s="144"/>
    </row>
    <row r="1110" spans="8:9" ht="12.75">
      <c r="H1110" s="144"/>
      <c r="I1110" s="144"/>
    </row>
    <row r="1111" spans="8:9" ht="12.75">
      <c r="H1111" s="144"/>
      <c r="I1111" s="144"/>
    </row>
    <row r="1112" spans="8:9" ht="12.75">
      <c r="H1112" s="144"/>
      <c r="I1112" s="144"/>
    </row>
    <row r="1113" spans="8:9" ht="12.75">
      <c r="H1113" s="144"/>
      <c r="I1113" s="144"/>
    </row>
    <row r="1114" spans="8:9" ht="12.75">
      <c r="H1114" s="144"/>
      <c r="I1114" s="144"/>
    </row>
    <row r="1115" spans="8:9" ht="12.75">
      <c r="H1115" s="144"/>
      <c r="I1115" s="144"/>
    </row>
    <row r="1116" spans="8:9" ht="12.75">
      <c r="H1116" s="144"/>
      <c r="I1116" s="144"/>
    </row>
    <row r="1117" spans="8:9" ht="12.75">
      <c r="H1117" s="144"/>
      <c r="I1117" s="144"/>
    </row>
    <row r="1118" spans="8:9" ht="12.75">
      <c r="H1118" s="144"/>
      <c r="I1118" s="144"/>
    </row>
    <row r="1119" spans="8:9" ht="12.75">
      <c r="H1119" s="144"/>
      <c r="I1119" s="144"/>
    </row>
    <row r="1120" spans="8:9" ht="12.75">
      <c r="H1120" s="144"/>
      <c r="I1120" s="144"/>
    </row>
    <row r="1121" spans="8:9" ht="12.75">
      <c r="H1121" s="144"/>
      <c r="I1121" s="144"/>
    </row>
    <row r="1122" spans="8:9" ht="12.75">
      <c r="H1122" s="144"/>
      <c r="I1122" s="144"/>
    </row>
    <row r="1123" spans="8:9" ht="12.75">
      <c r="H1123" s="144"/>
      <c r="I1123" s="144"/>
    </row>
    <row r="1124" spans="8:9" ht="12.75">
      <c r="H1124" s="144"/>
      <c r="I1124" s="144"/>
    </row>
    <row r="1125" spans="8:9" ht="12.75">
      <c r="H1125" s="144"/>
      <c r="I1125" s="144"/>
    </row>
    <row r="1126" spans="8:9" ht="12.75">
      <c r="H1126" s="144"/>
      <c r="I1126" s="144"/>
    </row>
    <row r="1127" spans="8:9" ht="12.75">
      <c r="H1127" s="144"/>
      <c r="I1127" s="144"/>
    </row>
    <row r="1128" spans="8:9" ht="12.75">
      <c r="H1128" s="144"/>
      <c r="I1128" s="144"/>
    </row>
    <row r="1129" spans="8:9" ht="12.75">
      <c r="H1129" s="144"/>
      <c r="I1129" s="144"/>
    </row>
    <row r="1130" spans="8:9" ht="12.75">
      <c r="H1130" s="144"/>
      <c r="I1130" s="144"/>
    </row>
    <row r="1131" spans="8:9" ht="12.75">
      <c r="H1131" s="144"/>
      <c r="I1131" s="144"/>
    </row>
    <row r="1132" spans="8:9" ht="12.75">
      <c r="H1132" s="144"/>
      <c r="I1132" s="144"/>
    </row>
    <row r="1133" spans="8:9" ht="12.75">
      <c r="H1133" s="144"/>
      <c r="I1133" s="144"/>
    </row>
    <row r="1134" spans="8:9" ht="12.75">
      <c r="H1134" s="144"/>
      <c r="I1134" s="144"/>
    </row>
    <row r="1135" spans="8:9" ht="12.75">
      <c r="H1135" s="144"/>
      <c r="I1135" s="144"/>
    </row>
    <row r="1136" spans="8:9" ht="12.75">
      <c r="H1136" s="144"/>
      <c r="I1136" s="144"/>
    </row>
    <row r="1137" spans="8:9" ht="12.75">
      <c r="H1137" s="144"/>
      <c r="I1137" s="144"/>
    </row>
    <row r="1138" spans="8:9" ht="12.75">
      <c r="H1138" s="144"/>
      <c r="I1138" s="144"/>
    </row>
    <row r="1139" spans="8:9" ht="12.75">
      <c r="H1139" s="144"/>
      <c r="I1139" s="144"/>
    </row>
    <row r="1140" spans="8:9" ht="12.75">
      <c r="H1140" s="144"/>
      <c r="I1140" s="144"/>
    </row>
    <row r="1141" spans="8:9" ht="12.75">
      <c r="H1141" s="144"/>
      <c r="I1141" s="144"/>
    </row>
    <row r="1142" spans="8:9" ht="12.75">
      <c r="H1142" s="144"/>
      <c r="I1142" s="144"/>
    </row>
    <row r="1143" spans="8:9" ht="12.75">
      <c r="H1143" s="144"/>
      <c r="I1143" s="144"/>
    </row>
    <row r="1144" spans="8:9" ht="12.75">
      <c r="H1144" s="144"/>
      <c r="I1144" s="144"/>
    </row>
    <row r="1145" spans="8:9" ht="12.75">
      <c r="H1145" s="144"/>
      <c r="I1145" s="144"/>
    </row>
    <row r="1146" spans="8:9" ht="12.75">
      <c r="H1146" s="144"/>
      <c r="I1146" s="144"/>
    </row>
    <row r="1147" spans="8:9" ht="12.75">
      <c r="H1147" s="144"/>
      <c r="I1147" s="144"/>
    </row>
    <row r="1148" spans="8:9" ht="12.75">
      <c r="H1148" s="144"/>
      <c r="I1148" s="144"/>
    </row>
    <row r="1149" spans="8:9" ht="12.75">
      <c r="H1149" s="144"/>
      <c r="I1149" s="144"/>
    </row>
    <row r="1150" spans="8:9" ht="12.75">
      <c r="H1150" s="144"/>
      <c r="I1150" s="144"/>
    </row>
    <row r="1151" spans="8:9" ht="12.75">
      <c r="H1151" s="144"/>
      <c r="I1151" s="144"/>
    </row>
    <row r="1152" spans="8:9" ht="12.75">
      <c r="H1152" s="144"/>
      <c r="I1152" s="144"/>
    </row>
    <row r="1153" spans="8:9" ht="12.75">
      <c r="H1153" s="144"/>
      <c r="I1153" s="144"/>
    </row>
    <row r="1154" spans="8:9" ht="12.75">
      <c r="H1154" s="144"/>
      <c r="I1154" s="144"/>
    </row>
    <row r="1155" spans="8:9" ht="12.75">
      <c r="H1155" s="144"/>
      <c r="I1155" s="144"/>
    </row>
    <row r="1156" spans="8:9" ht="12.75">
      <c r="H1156" s="144"/>
      <c r="I1156" s="144"/>
    </row>
    <row r="1157" spans="8:9" ht="12.75">
      <c r="H1157" s="144"/>
      <c r="I1157" s="144"/>
    </row>
    <row r="1158" spans="8:9" ht="12.75">
      <c r="H1158" s="144"/>
      <c r="I1158" s="144"/>
    </row>
    <row r="1159" spans="8:9" ht="12.75">
      <c r="H1159" s="144"/>
      <c r="I1159" s="144"/>
    </row>
    <row r="1160" spans="8:9" ht="12.75">
      <c r="H1160" s="144"/>
      <c r="I1160" s="144"/>
    </row>
    <row r="1161" spans="8:9" ht="12.75">
      <c r="H1161" s="144"/>
      <c r="I1161" s="144"/>
    </row>
    <row r="1162" spans="8:9" ht="12.75">
      <c r="H1162" s="144"/>
      <c r="I1162" s="144"/>
    </row>
    <row r="1163" spans="8:9" ht="12.75">
      <c r="H1163" s="144"/>
      <c r="I1163" s="144"/>
    </row>
    <row r="1164" spans="8:9" ht="12.75">
      <c r="H1164" s="144"/>
      <c r="I1164" s="144"/>
    </row>
    <row r="1165" spans="8:9" ht="12.75">
      <c r="H1165" s="144"/>
      <c r="I1165" s="144"/>
    </row>
    <row r="1166" spans="8:9" ht="12.75">
      <c r="H1166" s="144"/>
      <c r="I1166" s="144"/>
    </row>
    <row r="1167" spans="8:9" ht="12.75">
      <c r="H1167" s="144"/>
      <c r="I1167" s="144"/>
    </row>
    <row r="1168" spans="8:9" ht="12.75">
      <c r="H1168" s="144"/>
      <c r="I1168" s="144"/>
    </row>
    <row r="1169" spans="8:9" ht="12.75">
      <c r="H1169" s="144"/>
      <c r="I1169" s="144"/>
    </row>
    <row r="1170" spans="8:9" ht="12.75">
      <c r="H1170" s="144"/>
      <c r="I1170" s="144"/>
    </row>
    <row r="1171" spans="8:9" ht="12.75">
      <c r="H1171" s="144"/>
      <c r="I1171" s="144"/>
    </row>
    <row r="1172" spans="8:9" ht="12.75">
      <c r="H1172" s="144"/>
      <c r="I1172" s="144"/>
    </row>
    <row r="1173" spans="8:9" ht="12.75">
      <c r="H1173" s="144"/>
      <c r="I1173" s="144"/>
    </row>
    <row r="1174" spans="8:9" ht="12.75">
      <c r="H1174" s="144"/>
      <c r="I1174" s="144"/>
    </row>
    <row r="1175" spans="8:9" ht="12.75">
      <c r="H1175" s="144"/>
      <c r="I1175" s="144"/>
    </row>
    <row r="1176" spans="8:9" ht="12.75">
      <c r="H1176" s="144"/>
      <c r="I1176" s="144"/>
    </row>
    <row r="1177" spans="8:9" ht="12.75">
      <c r="H1177" s="144"/>
      <c r="I1177" s="144"/>
    </row>
    <row r="1178" spans="8:9" ht="12.75">
      <c r="H1178" s="144"/>
      <c r="I1178" s="144"/>
    </row>
    <row r="1179" spans="8:9" ht="12.75">
      <c r="H1179" s="144"/>
      <c r="I1179" s="144"/>
    </row>
    <row r="1180" spans="8:9" ht="12.75">
      <c r="H1180" s="144"/>
      <c r="I1180" s="144"/>
    </row>
    <row r="1181" spans="8:9" ht="12.75">
      <c r="H1181" s="144"/>
      <c r="I1181" s="144"/>
    </row>
    <row r="1182" spans="8:9" ht="12.75">
      <c r="H1182" s="144"/>
      <c r="I1182" s="144"/>
    </row>
    <row r="1183" spans="8:9" ht="12.75">
      <c r="H1183" s="144"/>
      <c r="I1183" s="144"/>
    </row>
    <row r="1184" spans="8:9" ht="12.75">
      <c r="H1184" s="144"/>
      <c r="I1184" s="144"/>
    </row>
    <row r="1185" spans="8:9" ht="12.75">
      <c r="H1185" s="144"/>
      <c r="I1185" s="144"/>
    </row>
    <row r="1186" spans="8:9" ht="12.75">
      <c r="H1186" s="144"/>
      <c r="I1186" s="144"/>
    </row>
    <row r="1187" spans="8:9" ht="12.75">
      <c r="H1187" s="144"/>
      <c r="I1187" s="144"/>
    </row>
    <row r="1188" spans="8:9" ht="12.75">
      <c r="H1188" s="144"/>
      <c r="I1188" s="144"/>
    </row>
    <row r="1189" spans="8:9" ht="12.75">
      <c r="H1189" s="144"/>
      <c r="I1189" s="144"/>
    </row>
    <row r="1190" spans="8:9" ht="12.75">
      <c r="H1190" s="144"/>
      <c r="I1190" s="144"/>
    </row>
    <row r="1191" spans="8:9" ht="12.75">
      <c r="H1191" s="144"/>
      <c r="I1191" s="144"/>
    </row>
    <row r="1192" spans="8:9" ht="12.75">
      <c r="H1192" s="144"/>
      <c r="I1192" s="144"/>
    </row>
    <row r="1193" spans="8:9" ht="12.75">
      <c r="H1193" s="144"/>
      <c r="I1193" s="144"/>
    </row>
    <row r="1194" spans="8:9" ht="12.75">
      <c r="H1194" s="144"/>
      <c r="I1194" s="144"/>
    </row>
    <row r="1195" spans="8:9" ht="12.75">
      <c r="H1195" s="144"/>
      <c r="I1195" s="144"/>
    </row>
    <row r="1196" spans="8:9" ht="12.75">
      <c r="H1196" s="144"/>
      <c r="I1196" s="144"/>
    </row>
    <row r="1197" spans="8:9" ht="12.75">
      <c r="H1197" s="144"/>
      <c r="I1197" s="144"/>
    </row>
    <row r="1198" spans="8:9" ht="12.75">
      <c r="H1198" s="144"/>
      <c r="I1198" s="144"/>
    </row>
    <row r="1199" spans="8:9" ht="12.75">
      <c r="H1199" s="144"/>
      <c r="I1199" s="14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7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98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4.625" style="108" customWidth="1"/>
    <col min="2" max="2" width="7.875" style="108" customWidth="1"/>
    <col min="3" max="3" width="26.25390625" style="108" customWidth="1"/>
    <col min="4" max="4" width="18.75390625" style="108" customWidth="1"/>
    <col min="5" max="5" width="17.875" style="108" customWidth="1"/>
    <col min="6" max="6" width="15.375" style="108" customWidth="1"/>
    <col min="7" max="7" width="9.125" style="108" customWidth="1"/>
    <col min="8" max="8" width="15.875" style="108" bestFit="1" customWidth="1"/>
    <col min="9" max="9" width="18.25390625" style="108" bestFit="1" customWidth="1"/>
    <col min="10" max="10" width="13.375" style="108" customWidth="1"/>
    <col min="11" max="11" width="12.125" style="108" bestFit="1" customWidth="1"/>
    <col min="12" max="12" width="15.75390625" style="108" bestFit="1" customWidth="1"/>
    <col min="13" max="15" width="7.25390625" style="108" bestFit="1" customWidth="1"/>
    <col min="16" max="16384" width="9.125" style="108" customWidth="1"/>
  </cols>
  <sheetData>
    <row r="1" spans="1:6" s="133" customFormat="1" ht="15">
      <c r="A1" s="242"/>
      <c r="B1" s="243"/>
      <c r="C1" s="244" t="s">
        <v>347</v>
      </c>
      <c r="D1" s="245"/>
      <c r="E1" s="117"/>
      <c r="F1" s="244"/>
    </row>
    <row r="2" spans="1:6" ht="12.75">
      <c r="A2" s="246"/>
      <c r="B2" s="247"/>
      <c r="C2" s="247"/>
      <c r="D2" s="248"/>
      <c r="E2" s="249" t="s">
        <v>357</v>
      </c>
      <c r="F2" s="250"/>
    </row>
    <row r="3" spans="1:6" ht="10.5" customHeight="1">
      <c r="A3" s="307" t="s">
        <v>338</v>
      </c>
      <c r="B3" s="251"/>
      <c r="C3" s="252"/>
      <c r="D3" s="253"/>
      <c r="E3" s="301" t="s">
        <v>328</v>
      </c>
      <c r="F3" s="176"/>
    </row>
    <row r="4" spans="1:6" ht="12.75">
      <c r="A4" s="308"/>
      <c r="B4" s="254" t="s">
        <v>339</v>
      </c>
      <c r="C4" s="254" t="s">
        <v>355</v>
      </c>
      <c r="D4" s="255" t="s">
        <v>352</v>
      </c>
      <c r="E4" s="308"/>
      <c r="F4" s="256"/>
    </row>
    <row r="5" spans="1:6" ht="12.75" customHeight="1">
      <c r="A5" s="308"/>
      <c r="B5" s="254" t="s">
        <v>340</v>
      </c>
      <c r="C5" s="9" t="s">
        <v>367</v>
      </c>
      <c r="D5" s="255" t="s">
        <v>353</v>
      </c>
      <c r="E5" s="308"/>
      <c r="F5" s="9" t="s">
        <v>327</v>
      </c>
    </row>
    <row r="6" spans="1:6" ht="9" customHeight="1">
      <c r="A6" s="308"/>
      <c r="B6" s="254" t="s">
        <v>341</v>
      </c>
      <c r="C6" s="254" t="s">
        <v>363</v>
      </c>
      <c r="D6" s="9" t="s">
        <v>326</v>
      </c>
      <c r="E6" s="308"/>
      <c r="F6" s="9" t="s">
        <v>326</v>
      </c>
    </row>
    <row r="7" spans="1:6" ht="12.75" hidden="1">
      <c r="A7" s="309"/>
      <c r="B7" s="257"/>
      <c r="C7" s="257"/>
      <c r="D7" s="258"/>
      <c r="E7" s="309"/>
      <c r="F7" s="259"/>
    </row>
    <row r="8" spans="1:10" ht="13.5" thickBot="1">
      <c r="A8" s="260">
        <v>1</v>
      </c>
      <c r="B8" s="261">
        <v>2</v>
      </c>
      <c r="C8" s="261">
        <v>3</v>
      </c>
      <c r="D8" s="177">
        <v>4</v>
      </c>
      <c r="E8" s="177">
        <v>5</v>
      </c>
      <c r="F8" s="262">
        <v>6</v>
      </c>
      <c r="H8" s="107"/>
      <c r="I8" s="107"/>
      <c r="J8" s="107"/>
    </row>
    <row r="9" spans="1:10" ht="13.5" thickBot="1">
      <c r="A9" s="263" t="s">
        <v>517</v>
      </c>
      <c r="B9" s="264">
        <v>200</v>
      </c>
      <c r="C9" s="265" t="s">
        <v>358</v>
      </c>
      <c r="D9" s="59">
        <f>D10</f>
        <v>423063960</v>
      </c>
      <c r="E9" s="59">
        <f>E10</f>
        <v>41981424.309999995</v>
      </c>
      <c r="F9" s="266">
        <f>SUM(D9)-E9</f>
        <v>381082535.69</v>
      </c>
      <c r="H9" s="107"/>
      <c r="I9" s="107"/>
      <c r="J9" s="107"/>
    </row>
    <row r="10" spans="1:10" ht="17.25" customHeight="1">
      <c r="A10" s="267" t="s">
        <v>518</v>
      </c>
      <c r="B10" s="268">
        <v>200</v>
      </c>
      <c r="C10" s="178" t="s">
        <v>519</v>
      </c>
      <c r="D10" s="134">
        <f>D11+D200+D245+D351+D663+D699+D734+D760+D655</f>
        <v>423063960</v>
      </c>
      <c r="E10" s="134">
        <f>E11+E200+E245+E351+E663+E699+E734+E760</f>
        <v>41981424.309999995</v>
      </c>
      <c r="F10" s="269">
        <f aca="true" t="shared" si="0" ref="F10:F344">SUM(D10)-E10</f>
        <v>381082535.69</v>
      </c>
      <c r="H10" s="107"/>
      <c r="I10" s="107"/>
      <c r="J10" s="107"/>
    </row>
    <row r="11" spans="1:10" ht="16.5" customHeight="1">
      <c r="A11" s="239" t="s">
        <v>520</v>
      </c>
      <c r="B11" s="240">
        <v>200</v>
      </c>
      <c r="C11" s="50" t="s">
        <v>521</v>
      </c>
      <c r="D11" s="49">
        <f>D12+D31+D130+D136</f>
        <v>32601300</v>
      </c>
      <c r="E11" s="49">
        <f>E12+E31+E130+E136</f>
        <v>3928239.4</v>
      </c>
      <c r="F11" s="241">
        <f t="shared" si="0"/>
        <v>28673060.6</v>
      </c>
      <c r="H11" s="107"/>
      <c r="I11" s="107"/>
      <c r="J11" s="107"/>
    </row>
    <row r="12" spans="1:10" ht="25.5" customHeight="1">
      <c r="A12" s="239" t="s">
        <v>522</v>
      </c>
      <c r="B12" s="240">
        <v>200</v>
      </c>
      <c r="C12" s="50" t="s">
        <v>523</v>
      </c>
      <c r="D12" s="49">
        <f>D13</f>
        <v>1495100</v>
      </c>
      <c r="E12" s="49">
        <f>E13</f>
        <v>218979.32</v>
      </c>
      <c r="F12" s="241">
        <f t="shared" si="0"/>
        <v>1276120.68</v>
      </c>
      <c r="H12" s="107"/>
      <c r="I12" s="107"/>
      <c r="J12" s="107"/>
    </row>
    <row r="13" spans="1:10" ht="33.75" customHeight="1">
      <c r="A13" s="236" t="s">
        <v>27</v>
      </c>
      <c r="B13" s="237">
        <v>200</v>
      </c>
      <c r="C13" s="51" t="s">
        <v>17</v>
      </c>
      <c r="D13" s="52">
        <v>1495100</v>
      </c>
      <c r="E13" s="52">
        <v>218979.32</v>
      </c>
      <c r="F13" s="238">
        <f t="shared" si="0"/>
        <v>1276120.68</v>
      </c>
      <c r="H13" s="107"/>
      <c r="I13" s="107"/>
      <c r="J13" s="107"/>
    </row>
    <row r="14" spans="1:10" ht="33.75">
      <c r="A14" s="236" t="s">
        <v>28</v>
      </c>
      <c r="B14" s="237">
        <v>200</v>
      </c>
      <c r="C14" s="51" t="s">
        <v>18</v>
      </c>
      <c r="D14" s="52">
        <v>1294700</v>
      </c>
      <c r="E14" s="52">
        <v>218979.32</v>
      </c>
      <c r="F14" s="238">
        <f t="shared" si="0"/>
        <v>1075720.68</v>
      </c>
      <c r="H14" s="107"/>
      <c r="I14" s="107"/>
      <c r="J14" s="107"/>
    </row>
    <row r="15" spans="1:10" ht="12.75">
      <c r="A15" s="236" t="s">
        <v>526</v>
      </c>
      <c r="B15" s="237">
        <v>200</v>
      </c>
      <c r="C15" s="51" t="s">
        <v>19</v>
      </c>
      <c r="D15" s="52">
        <v>1294700</v>
      </c>
      <c r="E15" s="52">
        <v>218979.32</v>
      </c>
      <c r="F15" s="238">
        <f t="shared" si="0"/>
        <v>1075720.68</v>
      </c>
      <c r="H15" s="107"/>
      <c r="I15" s="107"/>
      <c r="J15" s="107"/>
    </row>
    <row r="16" spans="1:10" ht="12.75">
      <c r="A16" s="236" t="s">
        <v>527</v>
      </c>
      <c r="B16" s="237">
        <v>200</v>
      </c>
      <c r="C16" s="51" t="s">
        <v>20</v>
      </c>
      <c r="D16" s="52">
        <v>1294700</v>
      </c>
      <c r="E16" s="52">
        <v>218979.32</v>
      </c>
      <c r="F16" s="238">
        <f t="shared" si="0"/>
        <v>1075720.68</v>
      </c>
      <c r="H16" s="107"/>
      <c r="I16" s="107"/>
      <c r="J16" s="107"/>
    </row>
    <row r="17" spans="1:10" ht="12.75">
      <c r="A17" s="236" t="s">
        <v>528</v>
      </c>
      <c r="B17" s="237">
        <v>200</v>
      </c>
      <c r="C17" s="51" t="s">
        <v>21</v>
      </c>
      <c r="D17" s="52">
        <v>999000</v>
      </c>
      <c r="E17" s="52">
        <v>172454.13</v>
      </c>
      <c r="F17" s="238">
        <f t="shared" si="0"/>
        <v>826545.87</v>
      </c>
      <c r="H17" s="107"/>
      <c r="I17" s="107"/>
      <c r="J17" s="107"/>
    </row>
    <row r="18" spans="1:10" ht="12.75">
      <c r="A18" s="236" t="s">
        <v>531</v>
      </c>
      <c r="B18" s="237">
        <v>200</v>
      </c>
      <c r="C18" s="51" t="s">
        <v>22</v>
      </c>
      <c r="D18" s="52">
        <v>295700</v>
      </c>
      <c r="E18" s="52">
        <v>46525.19</v>
      </c>
      <c r="F18" s="238">
        <f t="shared" si="0"/>
        <v>249174.81</v>
      </c>
      <c r="H18" s="107"/>
      <c r="I18" s="107"/>
      <c r="J18" s="107"/>
    </row>
    <row r="19" spans="1:10" ht="12.75" hidden="1">
      <c r="A19" s="236"/>
      <c r="B19" s="237">
        <v>200</v>
      </c>
      <c r="C19" s="51"/>
      <c r="D19" s="52"/>
      <c r="E19" s="52"/>
      <c r="F19" s="238">
        <f t="shared" si="0"/>
        <v>0</v>
      </c>
      <c r="H19" s="107"/>
      <c r="I19" s="107"/>
      <c r="J19" s="107"/>
    </row>
    <row r="20" spans="1:10" ht="33.75">
      <c r="A20" s="236" t="s">
        <v>29</v>
      </c>
      <c r="B20" s="237">
        <v>200</v>
      </c>
      <c r="C20" s="51" t="s">
        <v>23</v>
      </c>
      <c r="D20" s="52">
        <v>200400</v>
      </c>
      <c r="E20" s="52">
        <v>0</v>
      </c>
      <c r="F20" s="238">
        <f t="shared" si="0"/>
        <v>200400</v>
      </c>
      <c r="H20" s="107"/>
      <c r="I20" s="107"/>
      <c r="J20" s="107"/>
    </row>
    <row r="21" spans="1:10" ht="12.75" hidden="1">
      <c r="A21" s="236"/>
      <c r="B21" s="237">
        <v>200</v>
      </c>
      <c r="C21" s="51"/>
      <c r="D21" s="52">
        <v>200400</v>
      </c>
      <c r="E21" s="52">
        <v>0</v>
      </c>
      <c r="F21" s="270">
        <f t="shared" si="0"/>
        <v>200400</v>
      </c>
      <c r="H21" s="107"/>
      <c r="I21" s="107"/>
      <c r="J21" s="107"/>
    </row>
    <row r="22" spans="1:10" ht="12.75" hidden="1">
      <c r="A22" s="236"/>
      <c r="B22" s="237">
        <v>200</v>
      </c>
      <c r="C22" s="51"/>
      <c r="D22" s="52">
        <v>200400</v>
      </c>
      <c r="E22" s="52">
        <v>0</v>
      </c>
      <c r="F22" s="270">
        <f t="shared" si="0"/>
        <v>200400</v>
      </c>
      <c r="H22" s="107"/>
      <c r="I22" s="107"/>
      <c r="J22" s="107"/>
    </row>
    <row r="23" spans="1:10" ht="12.75" hidden="1">
      <c r="A23" s="236"/>
      <c r="B23" s="237">
        <v>200</v>
      </c>
      <c r="C23" s="51"/>
      <c r="D23" s="52">
        <v>200400</v>
      </c>
      <c r="E23" s="52">
        <v>0</v>
      </c>
      <c r="F23" s="270">
        <f t="shared" si="0"/>
        <v>200400</v>
      </c>
      <c r="H23" s="107"/>
      <c r="I23" s="107"/>
      <c r="J23" s="107"/>
    </row>
    <row r="24" spans="1:10" ht="12.75" hidden="1">
      <c r="A24" s="236"/>
      <c r="B24" s="237">
        <v>200</v>
      </c>
      <c r="C24" s="51"/>
      <c r="D24" s="52">
        <v>200400</v>
      </c>
      <c r="E24" s="52">
        <v>0</v>
      </c>
      <c r="F24" s="270">
        <f t="shared" si="0"/>
        <v>200400</v>
      </c>
      <c r="H24" s="107"/>
      <c r="I24" s="107"/>
      <c r="J24" s="107"/>
    </row>
    <row r="25" spans="1:10" ht="12.75">
      <c r="A25" s="236" t="s">
        <v>526</v>
      </c>
      <c r="B25" s="237">
        <v>200</v>
      </c>
      <c r="C25" s="51" t="s">
        <v>24</v>
      </c>
      <c r="D25" s="52">
        <v>200400</v>
      </c>
      <c r="E25" s="52">
        <v>0</v>
      </c>
      <c r="F25" s="238">
        <f t="shared" si="0"/>
        <v>200400</v>
      </c>
      <c r="H25" s="107"/>
      <c r="I25" s="107"/>
      <c r="J25" s="107"/>
    </row>
    <row r="26" spans="1:10" ht="12.75">
      <c r="A26" s="236" t="s">
        <v>527</v>
      </c>
      <c r="B26" s="237">
        <v>200</v>
      </c>
      <c r="C26" s="51" t="s">
        <v>25</v>
      </c>
      <c r="D26" s="52">
        <v>159400</v>
      </c>
      <c r="E26" s="52">
        <v>0</v>
      </c>
      <c r="F26" s="238">
        <f t="shared" si="0"/>
        <v>159400</v>
      </c>
      <c r="H26" s="107"/>
      <c r="I26" s="107"/>
      <c r="J26" s="107"/>
    </row>
    <row r="27" spans="1:10" ht="12.75">
      <c r="A27" s="236" t="s">
        <v>529</v>
      </c>
      <c r="B27" s="237">
        <v>200</v>
      </c>
      <c r="C27" s="51" t="s">
        <v>26</v>
      </c>
      <c r="D27" s="52">
        <v>159400</v>
      </c>
      <c r="E27" s="52">
        <v>0</v>
      </c>
      <c r="F27" s="238">
        <f t="shared" si="0"/>
        <v>159400</v>
      </c>
      <c r="H27" s="107"/>
      <c r="I27" s="107"/>
      <c r="J27" s="107"/>
    </row>
    <row r="28" spans="1:10" ht="12.75">
      <c r="A28" s="236" t="s">
        <v>534</v>
      </c>
      <c r="B28" s="237">
        <v>200</v>
      </c>
      <c r="C28" s="51" t="s">
        <v>1013</v>
      </c>
      <c r="D28" s="52">
        <v>41000</v>
      </c>
      <c r="E28" s="52">
        <v>0</v>
      </c>
      <c r="F28" s="238">
        <f>SUM(D28)-E28</f>
        <v>41000</v>
      </c>
      <c r="H28" s="107"/>
      <c r="I28" s="107"/>
      <c r="J28" s="107"/>
    </row>
    <row r="29" spans="1:10" ht="12.75">
      <c r="A29" s="236" t="s">
        <v>536</v>
      </c>
      <c r="B29" s="237">
        <v>200</v>
      </c>
      <c r="C29" s="51" t="s">
        <v>1014</v>
      </c>
      <c r="D29" s="52">
        <v>25000</v>
      </c>
      <c r="E29" s="52">
        <v>0</v>
      </c>
      <c r="F29" s="238">
        <f>SUM(D29)-E29</f>
        <v>25000</v>
      </c>
      <c r="H29" s="107"/>
      <c r="I29" s="107"/>
      <c r="J29" s="107"/>
    </row>
    <row r="30" spans="1:10" ht="12.75">
      <c r="A30" s="236" t="s">
        <v>539</v>
      </c>
      <c r="B30" s="237">
        <v>200</v>
      </c>
      <c r="C30" s="51" t="s">
        <v>1015</v>
      </c>
      <c r="D30" s="52">
        <v>16000</v>
      </c>
      <c r="E30" s="52">
        <v>0</v>
      </c>
      <c r="F30" s="238">
        <f>SUM(D30)-E30</f>
        <v>16000</v>
      </c>
      <c r="H30" s="107"/>
      <c r="I30" s="107"/>
      <c r="J30" s="107"/>
    </row>
    <row r="31" spans="1:10" ht="50.25" customHeight="1">
      <c r="A31" s="236" t="s">
        <v>532</v>
      </c>
      <c r="B31" s="237">
        <v>200</v>
      </c>
      <c r="C31" s="51" t="s">
        <v>533</v>
      </c>
      <c r="D31" s="52">
        <v>21882500</v>
      </c>
      <c r="E31" s="52">
        <v>3240991.95</v>
      </c>
      <c r="F31" s="238">
        <f t="shared" si="0"/>
        <v>18641508.05</v>
      </c>
      <c r="H31" s="107"/>
      <c r="I31" s="107"/>
      <c r="J31" s="107"/>
    </row>
    <row r="32" spans="1:10" ht="60.75" customHeight="1">
      <c r="A32" s="236" t="s">
        <v>1023</v>
      </c>
      <c r="B32" s="237">
        <v>200</v>
      </c>
      <c r="C32" s="51" t="s">
        <v>1016</v>
      </c>
      <c r="D32" s="52">
        <v>154000</v>
      </c>
      <c r="E32" s="52">
        <v>0</v>
      </c>
      <c r="F32" s="238">
        <f aca="true" t="shared" si="1" ref="F32:F38">SUM(D32)-E32</f>
        <v>154000</v>
      </c>
      <c r="H32" s="107"/>
      <c r="I32" s="107"/>
      <c r="J32" s="107"/>
    </row>
    <row r="33" spans="1:10" ht="74.25" customHeight="1">
      <c r="A33" s="236" t="s">
        <v>100</v>
      </c>
      <c r="B33" s="237">
        <v>200</v>
      </c>
      <c r="C33" s="51" t="s">
        <v>1017</v>
      </c>
      <c r="D33" s="52">
        <v>154000</v>
      </c>
      <c r="E33" s="52">
        <v>0</v>
      </c>
      <c r="F33" s="238">
        <f t="shared" si="1"/>
        <v>154000</v>
      </c>
      <c r="H33" s="107"/>
      <c r="I33" s="107"/>
      <c r="J33" s="107"/>
    </row>
    <row r="34" spans="1:10" ht="38.25" customHeight="1">
      <c r="A34" s="236" t="s">
        <v>29</v>
      </c>
      <c r="B34" s="237">
        <v>200</v>
      </c>
      <c r="C34" s="51" t="s">
        <v>1018</v>
      </c>
      <c r="D34" s="52">
        <v>154000</v>
      </c>
      <c r="E34" s="52">
        <v>0</v>
      </c>
      <c r="F34" s="238">
        <f t="shared" si="1"/>
        <v>154000</v>
      </c>
      <c r="H34" s="107"/>
      <c r="I34" s="107"/>
      <c r="J34" s="107"/>
    </row>
    <row r="35" spans="1:10" ht="21.75" customHeight="1">
      <c r="A35" s="236" t="s">
        <v>526</v>
      </c>
      <c r="B35" s="237">
        <v>200</v>
      </c>
      <c r="C35" s="51" t="s">
        <v>1019</v>
      </c>
      <c r="D35" s="52">
        <v>154000</v>
      </c>
      <c r="E35" s="52">
        <v>0</v>
      </c>
      <c r="F35" s="238">
        <f t="shared" si="1"/>
        <v>154000</v>
      </c>
      <c r="H35" s="107"/>
      <c r="I35" s="107"/>
      <c r="J35" s="107"/>
    </row>
    <row r="36" spans="1:10" ht="22.5" customHeight="1">
      <c r="A36" s="236" t="s">
        <v>534</v>
      </c>
      <c r="B36" s="237">
        <v>200</v>
      </c>
      <c r="C36" s="51" t="s">
        <v>1020</v>
      </c>
      <c r="D36" s="52">
        <v>154000</v>
      </c>
      <c r="E36" s="52">
        <v>0</v>
      </c>
      <c r="F36" s="238">
        <f t="shared" si="1"/>
        <v>154000</v>
      </c>
      <c r="H36" s="107"/>
      <c r="I36" s="107"/>
      <c r="J36" s="107"/>
    </row>
    <row r="37" spans="1:10" ht="20.25" customHeight="1">
      <c r="A37" s="236" t="s">
        <v>536</v>
      </c>
      <c r="B37" s="237">
        <v>200</v>
      </c>
      <c r="C37" s="51" t="s">
        <v>1021</v>
      </c>
      <c r="D37" s="52">
        <v>84000</v>
      </c>
      <c r="E37" s="52">
        <v>0</v>
      </c>
      <c r="F37" s="238">
        <f t="shared" si="1"/>
        <v>84000</v>
      </c>
      <c r="H37" s="107"/>
      <c r="I37" s="107"/>
      <c r="J37" s="107"/>
    </row>
    <row r="38" spans="1:10" ht="19.5" customHeight="1">
      <c r="A38" s="236" t="s">
        <v>539</v>
      </c>
      <c r="B38" s="237">
        <v>200</v>
      </c>
      <c r="C38" s="51" t="s">
        <v>1022</v>
      </c>
      <c r="D38" s="52">
        <v>70000</v>
      </c>
      <c r="E38" s="52">
        <v>0</v>
      </c>
      <c r="F38" s="238">
        <f t="shared" si="1"/>
        <v>70000</v>
      </c>
      <c r="H38" s="107"/>
      <c r="I38" s="107"/>
      <c r="J38" s="107"/>
    </row>
    <row r="39" spans="1:10" ht="41.25" customHeight="1">
      <c r="A39" s="236" t="s">
        <v>41</v>
      </c>
      <c r="B39" s="237">
        <v>200</v>
      </c>
      <c r="C39" s="51" t="s">
        <v>30</v>
      </c>
      <c r="D39" s="52">
        <v>1200000</v>
      </c>
      <c r="E39" s="52">
        <v>169232.28</v>
      </c>
      <c r="F39" s="238">
        <f t="shared" si="0"/>
        <v>1030767.72</v>
      </c>
      <c r="H39" s="107"/>
      <c r="I39" s="107"/>
      <c r="J39" s="107"/>
    </row>
    <row r="40" spans="1:10" ht="69.75" customHeight="1">
      <c r="A40" s="236" t="s">
        <v>42</v>
      </c>
      <c r="B40" s="237">
        <v>200</v>
      </c>
      <c r="C40" s="51" t="s">
        <v>31</v>
      </c>
      <c r="D40" s="52">
        <v>1200000</v>
      </c>
      <c r="E40" s="52">
        <v>169232.28</v>
      </c>
      <c r="F40" s="238">
        <f t="shared" si="0"/>
        <v>1030767.72</v>
      </c>
      <c r="H40" s="107"/>
      <c r="I40" s="107"/>
      <c r="J40" s="107"/>
    </row>
    <row r="41" spans="1:10" ht="22.5" customHeight="1">
      <c r="A41" s="236" t="s">
        <v>233</v>
      </c>
      <c r="B41" s="237">
        <v>200</v>
      </c>
      <c r="C41" s="51" t="s">
        <v>32</v>
      </c>
      <c r="D41" s="52">
        <v>1200000</v>
      </c>
      <c r="E41" s="52">
        <v>169232.28</v>
      </c>
      <c r="F41" s="238">
        <f t="shared" si="0"/>
        <v>1030767.72</v>
      </c>
      <c r="H41" s="107"/>
      <c r="I41" s="107"/>
      <c r="J41" s="107"/>
    </row>
    <row r="42" spans="1:10" ht="17.25" customHeight="1">
      <c r="A42" s="236" t="s">
        <v>526</v>
      </c>
      <c r="B42" s="237">
        <v>200</v>
      </c>
      <c r="C42" s="51" t="s">
        <v>33</v>
      </c>
      <c r="D42" s="52">
        <v>810000</v>
      </c>
      <c r="E42" s="52">
        <v>169232.28</v>
      </c>
      <c r="F42" s="238">
        <f t="shared" si="0"/>
        <v>640767.72</v>
      </c>
      <c r="H42" s="107"/>
      <c r="I42" s="107"/>
      <c r="J42" s="107"/>
    </row>
    <row r="43" spans="1:10" ht="15.75" customHeight="1">
      <c r="A43" s="236" t="s">
        <v>534</v>
      </c>
      <c r="B43" s="237">
        <v>200</v>
      </c>
      <c r="C43" s="51" t="s">
        <v>34</v>
      </c>
      <c r="D43" s="52">
        <v>810000</v>
      </c>
      <c r="E43" s="52">
        <v>50106.14</v>
      </c>
      <c r="F43" s="238">
        <f t="shared" si="0"/>
        <v>759893.86</v>
      </c>
      <c r="H43" s="107"/>
      <c r="I43" s="107"/>
      <c r="J43" s="107"/>
    </row>
    <row r="44" spans="1:10" ht="15.75" customHeight="1" hidden="1">
      <c r="A44" s="236"/>
      <c r="B44" s="237">
        <v>200</v>
      </c>
      <c r="C44" s="51"/>
      <c r="D44" s="52"/>
      <c r="E44" s="52">
        <v>0</v>
      </c>
      <c r="F44" s="238">
        <f t="shared" si="0"/>
        <v>0</v>
      </c>
      <c r="H44" s="107"/>
      <c r="I44" s="107"/>
      <c r="J44" s="107"/>
    </row>
    <row r="45" spans="1:10" ht="15.75" customHeight="1">
      <c r="A45" s="236" t="s">
        <v>538</v>
      </c>
      <c r="B45" s="237">
        <v>200</v>
      </c>
      <c r="C45" s="51" t="s">
        <v>35</v>
      </c>
      <c r="D45" s="52">
        <v>360000</v>
      </c>
      <c r="E45" s="52">
        <v>78580</v>
      </c>
      <c r="F45" s="238">
        <f t="shared" si="0"/>
        <v>281420</v>
      </c>
      <c r="H45" s="107"/>
      <c r="I45" s="107"/>
      <c r="J45" s="107"/>
    </row>
    <row r="46" spans="1:10" ht="12.75">
      <c r="A46" s="236" t="s">
        <v>539</v>
      </c>
      <c r="B46" s="237">
        <v>200</v>
      </c>
      <c r="C46" s="51" t="s">
        <v>36</v>
      </c>
      <c r="D46" s="52">
        <v>450000</v>
      </c>
      <c r="E46" s="52">
        <v>90652.28</v>
      </c>
      <c r="F46" s="238">
        <f t="shared" si="0"/>
        <v>359347.72</v>
      </c>
      <c r="H46" s="107"/>
      <c r="I46" s="107"/>
      <c r="J46" s="107"/>
    </row>
    <row r="47" spans="1:10" ht="15" customHeight="1">
      <c r="A47" s="236" t="s">
        <v>541</v>
      </c>
      <c r="B47" s="237">
        <v>200</v>
      </c>
      <c r="C47" s="51" t="s">
        <v>37</v>
      </c>
      <c r="D47" s="52">
        <v>390000</v>
      </c>
      <c r="E47" s="52">
        <v>0</v>
      </c>
      <c r="F47" s="238">
        <f t="shared" si="0"/>
        <v>390000</v>
      </c>
      <c r="H47" s="107"/>
      <c r="I47" s="107"/>
      <c r="J47" s="107"/>
    </row>
    <row r="48" spans="1:10" ht="15.75" customHeight="1">
      <c r="A48" s="236" t="s">
        <v>542</v>
      </c>
      <c r="B48" s="237">
        <v>200</v>
      </c>
      <c r="C48" s="51" t="s">
        <v>38</v>
      </c>
      <c r="D48" s="52">
        <v>290000</v>
      </c>
      <c r="E48" s="52">
        <v>0</v>
      </c>
      <c r="F48" s="238">
        <f t="shared" si="0"/>
        <v>290000</v>
      </c>
      <c r="H48" s="107"/>
      <c r="I48" s="107"/>
      <c r="J48" s="107"/>
    </row>
    <row r="49" spans="1:10" ht="17.25" customHeight="1">
      <c r="A49" s="236" t="s">
        <v>543</v>
      </c>
      <c r="B49" s="237">
        <v>200</v>
      </c>
      <c r="C49" s="51" t="s">
        <v>39</v>
      </c>
      <c r="D49" s="52">
        <v>100000</v>
      </c>
      <c r="E49" s="52">
        <v>0</v>
      </c>
      <c r="F49" s="238">
        <f t="shared" si="0"/>
        <v>100000</v>
      </c>
      <c r="H49" s="107"/>
      <c r="I49" s="107"/>
      <c r="J49" s="107"/>
    </row>
    <row r="50" spans="1:10" ht="17.25" customHeight="1">
      <c r="A50" s="236" t="s">
        <v>43</v>
      </c>
      <c r="B50" s="237">
        <v>200</v>
      </c>
      <c r="C50" s="51" t="s">
        <v>40</v>
      </c>
      <c r="D50" s="52">
        <v>20528300</v>
      </c>
      <c r="E50" s="52">
        <v>3071759.67</v>
      </c>
      <c r="F50" s="238">
        <f>SUM(D50)-E50</f>
        <v>17456540.33</v>
      </c>
      <c r="H50" s="107"/>
      <c r="I50" s="107"/>
      <c r="J50" s="107"/>
    </row>
    <row r="51" spans="1:10" ht="34.5" customHeight="1">
      <c r="A51" s="236" t="s">
        <v>28</v>
      </c>
      <c r="B51" s="237">
        <v>200</v>
      </c>
      <c r="C51" s="51" t="s">
        <v>44</v>
      </c>
      <c r="D51" s="52">
        <v>16664900</v>
      </c>
      <c r="E51" s="52">
        <v>2672979.81</v>
      </c>
      <c r="F51" s="238">
        <f t="shared" si="0"/>
        <v>13991920.19</v>
      </c>
      <c r="H51" s="107"/>
      <c r="I51" s="107"/>
      <c r="J51" s="107"/>
    </row>
    <row r="52" spans="1:10" ht="17.25" customHeight="1">
      <c r="A52" s="236" t="s">
        <v>526</v>
      </c>
      <c r="B52" s="237">
        <v>200</v>
      </c>
      <c r="C52" s="51" t="s">
        <v>45</v>
      </c>
      <c r="D52" s="52">
        <v>16664900</v>
      </c>
      <c r="E52" s="52">
        <v>2672979.81</v>
      </c>
      <c r="F52" s="238">
        <f t="shared" si="0"/>
        <v>13991920.19</v>
      </c>
      <c r="H52" s="107"/>
      <c r="I52" s="107"/>
      <c r="J52" s="107"/>
    </row>
    <row r="53" spans="1:10" ht="17.25" customHeight="1">
      <c r="A53" s="236" t="s">
        <v>527</v>
      </c>
      <c r="B53" s="237">
        <v>200</v>
      </c>
      <c r="C53" s="51" t="s">
        <v>46</v>
      </c>
      <c r="D53" s="52">
        <v>16664900</v>
      </c>
      <c r="E53" s="52">
        <v>2672979.81</v>
      </c>
      <c r="F53" s="238">
        <f t="shared" si="0"/>
        <v>13991920.19</v>
      </c>
      <c r="H53" s="107"/>
      <c r="I53" s="107"/>
      <c r="J53" s="107"/>
    </row>
    <row r="54" spans="1:10" ht="16.5" customHeight="1">
      <c r="A54" s="236" t="s">
        <v>528</v>
      </c>
      <c r="B54" s="237">
        <v>200</v>
      </c>
      <c r="C54" s="51" t="s">
        <v>47</v>
      </c>
      <c r="D54" s="52">
        <v>12799500</v>
      </c>
      <c r="E54" s="52">
        <v>2186624.76</v>
      </c>
      <c r="F54" s="238">
        <f t="shared" si="0"/>
        <v>10612875.24</v>
      </c>
      <c r="H54" s="107"/>
      <c r="I54" s="107"/>
      <c r="J54" s="107"/>
    </row>
    <row r="55" spans="1:10" ht="18.75" customHeight="1" hidden="1">
      <c r="A55" s="236"/>
      <c r="B55" s="237">
        <v>200</v>
      </c>
      <c r="C55" s="51"/>
      <c r="D55" s="52"/>
      <c r="E55" s="52"/>
      <c r="F55" s="238">
        <f t="shared" si="0"/>
        <v>0</v>
      </c>
      <c r="H55" s="107"/>
      <c r="I55" s="107"/>
      <c r="J55" s="107"/>
    </row>
    <row r="56" spans="1:10" ht="18" customHeight="1" hidden="1">
      <c r="A56" s="236"/>
      <c r="B56" s="237">
        <v>200</v>
      </c>
      <c r="C56" s="51"/>
      <c r="D56" s="52"/>
      <c r="E56" s="52"/>
      <c r="F56" s="238">
        <f t="shared" si="0"/>
        <v>0</v>
      </c>
      <c r="H56" s="107"/>
      <c r="I56" s="107"/>
      <c r="J56" s="107"/>
    </row>
    <row r="57" spans="1:10" ht="17.25" customHeight="1" hidden="1">
      <c r="A57" s="236"/>
      <c r="B57" s="237">
        <v>200</v>
      </c>
      <c r="C57" s="51"/>
      <c r="D57" s="52"/>
      <c r="E57" s="52"/>
      <c r="F57" s="238">
        <f t="shared" si="0"/>
        <v>0</v>
      </c>
      <c r="H57" s="107"/>
      <c r="I57" s="107"/>
      <c r="J57" s="107"/>
    </row>
    <row r="58" spans="1:10" ht="17.25" customHeight="1" hidden="1">
      <c r="A58" s="236"/>
      <c r="B58" s="237">
        <v>200</v>
      </c>
      <c r="C58" s="51"/>
      <c r="D58" s="52"/>
      <c r="E58" s="52"/>
      <c r="F58" s="238">
        <f t="shared" si="0"/>
        <v>0</v>
      </c>
      <c r="H58" s="107"/>
      <c r="I58" s="107"/>
      <c r="J58" s="107"/>
    </row>
    <row r="59" spans="1:10" ht="17.25" customHeight="1" hidden="1">
      <c r="A59" s="236"/>
      <c r="B59" s="237">
        <v>200</v>
      </c>
      <c r="C59" s="51"/>
      <c r="D59" s="52"/>
      <c r="E59" s="52"/>
      <c r="F59" s="238">
        <f t="shared" si="0"/>
        <v>0</v>
      </c>
      <c r="H59" s="107"/>
      <c r="I59" s="107"/>
      <c r="J59" s="107"/>
    </row>
    <row r="60" spans="1:10" ht="17.25" customHeight="1">
      <c r="A60" s="236" t="s">
        <v>531</v>
      </c>
      <c r="B60" s="237">
        <v>200</v>
      </c>
      <c r="C60" s="51" t="s">
        <v>48</v>
      </c>
      <c r="D60" s="52">
        <v>3865400</v>
      </c>
      <c r="E60" s="52">
        <v>486355.05</v>
      </c>
      <c r="F60" s="238">
        <f t="shared" si="0"/>
        <v>3379044.95</v>
      </c>
      <c r="H60" s="107"/>
      <c r="I60" s="107"/>
      <c r="J60" s="107"/>
    </row>
    <row r="61" spans="1:10" ht="33" customHeight="1">
      <c r="A61" s="236" t="s">
        <v>29</v>
      </c>
      <c r="B61" s="237">
        <v>200</v>
      </c>
      <c r="C61" s="51" t="s">
        <v>49</v>
      </c>
      <c r="D61" s="52">
        <v>1500300</v>
      </c>
      <c r="E61" s="52">
        <v>28792.65</v>
      </c>
      <c r="F61" s="238">
        <f t="shared" si="0"/>
        <v>1471507.35</v>
      </c>
      <c r="H61" s="107"/>
      <c r="I61" s="107"/>
      <c r="J61" s="107"/>
    </row>
    <row r="62" spans="1:10" ht="17.25" customHeight="1">
      <c r="A62" s="236" t="s">
        <v>526</v>
      </c>
      <c r="B62" s="237">
        <v>200</v>
      </c>
      <c r="C62" s="51" t="s">
        <v>50</v>
      </c>
      <c r="D62" s="52">
        <v>1500300</v>
      </c>
      <c r="E62" s="52">
        <v>28792.65</v>
      </c>
      <c r="F62" s="238">
        <f t="shared" si="0"/>
        <v>1471507.35</v>
      </c>
      <c r="H62" s="107"/>
      <c r="I62" s="107"/>
      <c r="J62" s="107"/>
    </row>
    <row r="63" spans="1:10" ht="17.25" customHeight="1">
      <c r="A63" s="236" t="s">
        <v>527</v>
      </c>
      <c r="B63" s="237">
        <v>200</v>
      </c>
      <c r="C63" s="51" t="s">
        <v>51</v>
      </c>
      <c r="D63" s="52">
        <v>1449900</v>
      </c>
      <c r="E63" s="52">
        <v>28792.65</v>
      </c>
      <c r="F63" s="238">
        <f t="shared" si="0"/>
        <v>1421107.35</v>
      </c>
      <c r="H63" s="107"/>
      <c r="I63" s="107"/>
      <c r="J63" s="107"/>
    </row>
    <row r="64" spans="1:10" ht="17.25" customHeight="1">
      <c r="A64" s="236" t="s">
        <v>529</v>
      </c>
      <c r="B64" s="237">
        <v>200</v>
      </c>
      <c r="C64" s="51" t="s">
        <v>52</v>
      </c>
      <c r="D64" s="52">
        <v>1402500</v>
      </c>
      <c r="E64" s="52">
        <v>22873.45</v>
      </c>
      <c r="F64" s="238">
        <f t="shared" si="0"/>
        <v>1379626.55</v>
      </c>
      <c r="H64" s="107"/>
      <c r="I64" s="107"/>
      <c r="J64" s="107"/>
    </row>
    <row r="65" spans="1:10" ht="17.25" customHeight="1">
      <c r="A65" s="236" t="s">
        <v>531</v>
      </c>
      <c r="B65" s="237">
        <v>200</v>
      </c>
      <c r="C65" s="51" t="s">
        <v>53</v>
      </c>
      <c r="D65" s="52">
        <v>47400</v>
      </c>
      <c r="E65" s="52">
        <v>5919.2</v>
      </c>
      <c r="F65" s="238">
        <f t="shared" si="0"/>
        <v>41480.8</v>
      </c>
      <c r="H65" s="107"/>
      <c r="I65" s="107"/>
      <c r="J65" s="107"/>
    </row>
    <row r="66" spans="1:10" ht="17.25" customHeight="1">
      <c r="A66" s="236" t="s">
        <v>534</v>
      </c>
      <c r="B66" s="237">
        <v>200</v>
      </c>
      <c r="C66" s="51" t="s">
        <v>1026</v>
      </c>
      <c r="D66" s="52">
        <v>50400</v>
      </c>
      <c r="E66" s="52">
        <v>0</v>
      </c>
      <c r="F66" s="238">
        <f>SUM(D66)-E66</f>
        <v>50400</v>
      </c>
      <c r="H66" s="107"/>
      <c r="I66" s="107"/>
      <c r="J66" s="107"/>
    </row>
    <row r="67" spans="1:10" ht="17.25" customHeight="1">
      <c r="A67" s="236" t="s">
        <v>536</v>
      </c>
      <c r="B67" s="237">
        <v>200</v>
      </c>
      <c r="C67" s="51" t="s">
        <v>1024</v>
      </c>
      <c r="D67" s="52">
        <v>30000</v>
      </c>
      <c r="E67" s="52">
        <v>0</v>
      </c>
      <c r="F67" s="238">
        <f>SUM(D67)-E67</f>
        <v>30000</v>
      </c>
      <c r="H67" s="107"/>
      <c r="I67" s="107"/>
      <c r="J67" s="107"/>
    </row>
    <row r="68" spans="1:10" ht="17.25" customHeight="1">
      <c r="A68" s="236" t="s">
        <v>539</v>
      </c>
      <c r="B68" s="237">
        <v>200</v>
      </c>
      <c r="C68" s="51" t="s">
        <v>1025</v>
      </c>
      <c r="D68" s="52">
        <v>20400</v>
      </c>
      <c r="E68" s="52">
        <v>0</v>
      </c>
      <c r="F68" s="238">
        <f>SUM(D68)-E68</f>
        <v>20400</v>
      </c>
      <c r="H68" s="107"/>
      <c r="I68" s="107"/>
      <c r="J68" s="107"/>
    </row>
    <row r="69" spans="1:10" ht="24.75" customHeight="1">
      <c r="A69" s="236" t="s">
        <v>233</v>
      </c>
      <c r="B69" s="237">
        <v>200</v>
      </c>
      <c r="C69" s="51" t="s">
        <v>54</v>
      </c>
      <c r="D69" s="52">
        <v>300000</v>
      </c>
      <c r="E69" s="52">
        <v>72476.95</v>
      </c>
      <c r="F69" s="238">
        <f t="shared" si="0"/>
        <v>227523.05</v>
      </c>
      <c r="H69" s="107"/>
      <c r="I69" s="107"/>
      <c r="J69" s="107"/>
    </row>
    <row r="70" spans="1:10" ht="17.25" customHeight="1">
      <c r="A70" s="236" t="s">
        <v>526</v>
      </c>
      <c r="B70" s="237">
        <v>200</v>
      </c>
      <c r="C70" s="51" t="s">
        <v>55</v>
      </c>
      <c r="D70" s="52">
        <v>300000</v>
      </c>
      <c r="E70" s="52">
        <v>72476.95</v>
      </c>
      <c r="F70" s="238">
        <f t="shared" si="0"/>
        <v>227523.05</v>
      </c>
      <c r="H70" s="107"/>
      <c r="I70" s="107"/>
      <c r="J70" s="107"/>
    </row>
    <row r="71" spans="1:10" ht="17.25" customHeight="1">
      <c r="A71" s="236" t="s">
        <v>534</v>
      </c>
      <c r="B71" s="237">
        <v>200</v>
      </c>
      <c r="C71" s="51" t="s">
        <v>56</v>
      </c>
      <c r="D71" s="52">
        <v>300000</v>
      </c>
      <c r="E71" s="52">
        <v>72476.95</v>
      </c>
      <c r="F71" s="238">
        <f t="shared" si="0"/>
        <v>227523.05</v>
      </c>
      <c r="H71" s="107"/>
      <c r="I71" s="107"/>
      <c r="J71" s="107"/>
    </row>
    <row r="72" spans="1:10" ht="17.25" customHeight="1" hidden="1">
      <c r="A72" s="236"/>
      <c r="B72" s="237">
        <v>200</v>
      </c>
      <c r="C72" s="51"/>
      <c r="D72" s="52"/>
      <c r="E72" s="52">
        <v>72476.95</v>
      </c>
      <c r="F72" s="238">
        <f t="shared" si="0"/>
        <v>-72476.95</v>
      </c>
      <c r="H72" s="107"/>
      <c r="I72" s="107"/>
      <c r="J72" s="107"/>
    </row>
    <row r="73" spans="1:10" ht="17.25" customHeight="1" hidden="1">
      <c r="A73" s="236"/>
      <c r="B73" s="237">
        <v>200</v>
      </c>
      <c r="C73" s="51"/>
      <c r="D73" s="52"/>
      <c r="E73" s="52">
        <v>72476.95</v>
      </c>
      <c r="F73" s="238">
        <f t="shared" si="0"/>
        <v>-72476.95</v>
      </c>
      <c r="H73" s="107"/>
      <c r="I73" s="107"/>
      <c r="J73" s="107"/>
    </row>
    <row r="74" spans="1:10" ht="17.25" customHeight="1">
      <c r="A74" s="236" t="s">
        <v>535</v>
      </c>
      <c r="B74" s="237">
        <v>200</v>
      </c>
      <c r="C74" s="51" t="s">
        <v>57</v>
      </c>
      <c r="D74" s="52">
        <v>300000</v>
      </c>
      <c r="E74" s="52">
        <v>72476.95</v>
      </c>
      <c r="F74" s="238">
        <f t="shared" si="0"/>
        <v>227523.05</v>
      </c>
      <c r="H74" s="107"/>
      <c r="I74" s="107"/>
      <c r="J74" s="107"/>
    </row>
    <row r="75" spans="1:10" ht="27.75" customHeight="1">
      <c r="A75" s="236" t="s">
        <v>234</v>
      </c>
      <c r="B75" s="237">
        <v>200</v>
      </c>
      <c r="C75" s="51" t="s">
        <v>58</v>
      </c>
      <c r="D75" s="52">
        <v>2063100</v>
      </c>
      <c r="E75" s="52">
        <v>297510.26</v>
      </c>
      <c r="F75" s="238">
        <f t="shared" si="0"/>
        <v>1765589.74</v>
      </c>
      <c r="H75" s="107"/>
      <c r="I75" s="107"/>
      <c r="J75" s="107"/>
    </row>
    <row r="76" spans="1:10" ht="17.25" customHeight="1">
      <c r="A76" s="236" t="s">
        <v>526</v>
      </c>
      <c r="B76" s="237">
        <v>200</v>
      </c>
      <c r="C76" s="51" t="s">
        <v>59</v>
      </c>
      <c r="D76" s="52">
        <v>1272500</v>
      </c>
      <c r="E76" s="52">
        <v>235083.56</v>
      </c>
      <c r="F76" s="238">
        <f t="shared" si="0"/>
        <v>1037416.44</v>
      </c>
      <c r="H76" s="107"/>
      <c r="I76" s="107"/>
      <c r="J76" s="107"/>
    </row>
    <row r="77" spans="1:10" ht="24" customHeight="1">
      <c r="A77" s="236" t="s">
        <v>534</v>
      </c>
      <c r="B77" s="237">
        <v>200</v>
      </c>
      <c r="C77" s="51" t="s">
        <v>60</v>
      </c>
      <c r="D77" s="52">
        <v>1262500</v>
      </c>
      <c r="E77" s="52">
        <v>235083.56</v>
      </c>
      <c r="F77" s="238">
        <f t="shared" si="0"/>
        <v>1027416.44</v>
      </c>
      <c r="H77" s="107"/>
      <c r="I77" s="107"/>
      <c r="J77" s="107"/>
    </row>
    <row r="78" spans="1:10" ht="24" customHeight="1">
      <c r="A78" s="236" t="s">
        <v>535</v>
      </c>
      <c r="B78" s="237">
        <v>200</v>
      </c>
      <c r="C78" s="51" t="s">
        <v>61</v>
      </c>
      <c r="D78" s="52">
        <v>50000</v>
      </c>
      <c r="E78" s="52">
        <v>18521.4</v>
      </c>
      <c r="F78" s="238">
        <f t="shared" si="0"/>
        <v>31478.6</v>
      </c>
      <c r="H78" s="107"/>
      <c r="I78" s="107"/>
      <c r="J78" s="107"/>
    </row>
    <row r="79" spans="1:10" ht="24" customHeight="1">
      <c r="A79" s="236" t="s">
        <v>536</v>
      </c>
      <c r="B79" s="237">
        <v>200</v>
      </c>
      <c r="C79" s="51" t="s">
        <v>62</v>
      </c>
      <c r="D79" s="52">
        <v>50000</v>
      </c>
      <c r="E79" s="52">
        <v>0</v>
      </c>
      <c r="F79" s="238">
        <f t="shared" si="0"/>
        <v>50000</v>
      </c>
      <c r="H79" s="107"/>
      <c r="I79" s="107"/>
      <c r="J79" s="107"/>
    </row>
    <row r="80" spans="1:10" ht="24" customHeight="1">
      <c r="A80" s="236" t="s">
        <v>537</v>
      </c>
      <c r="B80" s="237">
        <v>200</v>
      </c>
      <c r="C80" s="51" t="s">
        <v>63</v>
      </c>
      <c r="D80" s="52">
        <v>530000</v>
      </c>
      <c r="E80" s="52">
        <v>153257.16</v>
      </c>
      <c r="F80" s="238">
        <f t="shared" si="0"/>
        <v>376742.83999999997</v>
      </c>
      <c r="H80" s="107"/>
      <c r="I80" s="107"/>
      <c r="J80" s="107"/>
    </row>
    <row r="81" spans="1:10" ht="24" customHeight="1">
      <c r="A81" s="236" t="s">
        <v>64</v>
      </c>
      <c r="B81" s="237">
        <v>200</v>
      </c>
      <c r="C81" s="51" t="s">
        <v>65</v>
      </c>
      <c r="D81" s="52">
        <v>36000</v>
      </c>
      <c r="E81" s="52">
        <v>6000</v>
      </c>
      <c r="F81" s="238">
        <f t="shared" si="0"/>
        <v>30000</v>
      </c>
      <c r="H81" s="107"/>
      <c r="I81" s="107"/>
      <c r="J81" s="107"/>
    </row>
    <row r="82" spans="1:10" ht="17.25" customHeight="1">
      <c r="A82" s="236" t="s">
        <v>538</v>
      </c>
      <c r="B82" s="237">
        <v>200</v>
      </c>
      <c r="C82" s="51" t="s">
        <v>66</v>
      </c>
      <c r="D82" s="52">
        <v>326500</v>
      </c>
      <c r="E82" s="52">
        <v>40313</v>
      </c>
      <c r="F82" s="238">
        <f t="shared" si="0"/>
        <v>286187</v>
      </c>
      <c r="H82" s="107"/>
      <c r="I82" s="107"/>
      <c r="J82" s="107"/>
    </row>
    <row r="83" spans="1:10" ht="17.25" customHeight="1" hidden="1">
      <c r="A83" s="271"/>
      <c r="B83" s="272">
        <v>200</v>
      </c>
      <c r="C83" s="273"/>
      <c r="D83" s="274"/>
      <c r="E83" s="274"/>
      <c r="F83" s="275">
        <f t="shared" si="0"/>
        <v>0</v>
      </c>
      <c r="H83" s="107"/>
      <c r="I83" s="107"/>
      <c r="J83" s="107"/>
    </row>
    <row r="84" spans="1:10" ht="17.25" customHeight="1" hidden="1">
      <c r="A84" s="236"/>
      <c r="B84" s="237">
        <v>200</v>
      </c>
      <c r="C84" s="51"/>
      <c r="D84" s="274"/>
      <c r="E84" s="274"/>
      <c r="F84" s="238">
        <f t="shared" si="0"/>
        <v>0</v>
      </c>
      <c r="H84" s="107"/>
      <c r="I84" s="107"/>
      <c r="J84" s="107"/>
    </row>
    <row r="85" spans="1:10" ht="23.25" customHeight="1" hidden="1">
      <c r="A85" s="236"/>
      <c r="B85" s="237">
        <v>200</v>
      </c>
      <c r="C85" s="51"/>
      <c r="D85" s="274"/>
      <c r="E85" s="274"/>
      <c r="F85" s="238">
        <f t="shared" si="0"/>
        <v>0</v>
      </c>
      <c r="H85" s="107"/>
      <c r="I85" s="107"/>
      <c r="J85" s="107"/>
    </row>
    <row r="86" spans="1:10" ht="17.25" customHeight="1" hidden="1">
      <c r="A86" s="236"/>
      <c r="B86" s="237">
        <v>200</v>
      </c>
      <c r="C86" s="51"/>
      <c r="D86" s="274"/>
      <c r="E86" s="274"/>
      <c r="F86" s="238">
        <f t="shared" si="0"/>
        <v>0</v>
      </c>
      <c r="H86" s="107"/>
      <c r="I86" s="107"/>
      <c r="J86" s="107"/>
    </row>
    <row r="87" spans="1:10" ht="17.25" customHeight="1" hidden="1">
      <c r="A87" s="236"/>
      <c r="B87" s="237">
        <v>200</v>
      </c>
      <c r="C87" s="51"/>
      <c r="D87" s="274"/>
      <c r="E87" s="274"/>
      <c r="F87" s="238">
        <f t="shared" si="0"/>
        <v>0</v>
      </c>
      <c r="H87" s="107"/>
      <c r="I87" s="107"/>
      <c r="J87" s="107"/>
    </row>
    <row r="88" spans="1:10" ht="17.25" customHeight="1" hidden="1">
      <c r="A88" s="236"/>
      <c r="B88" s="237">
        <v>200</v>
      </c>
      <c r="C88" s="51"/>
      <c r="D88" s="274"/>
      <c r="E88" s="274"/>
      <c r="F88" s="238">
        <f t="shared" si="0"/>
        <v>0</v>
      </c>
      <c r="H88" s="107"/>
      <c r="I88" s="107"/>
      <c r="J88" s="107"/>
    </row>
    <row r="89" spans="1:10" ht="17.25" customHeight="1" hidden="1">
      <c r="A89" s="236"/>
      <c r="B89" s="237">
        <v>200</v>
      </c>
      <c r="C89" s="51"/>
      <c r="D89" s="274"/>
      <c r="E89" s="274"/>
      <c r="F89" s="238">
        <f t="shared" si="0"/>
        <v>0</v>
      </c>
      <c r="H89" s="107"/>
      <c r="I89" s="107"/>
      <c r="J89" s="107"/>
    </row>
    <row r="90" spans="1:10" ht="17.25" customHeight="1" hidden="1">
      <c r="A90" s="236"/>
      <c r="B90" s="237">
        <v>200</v>
      </c>
      <c r="C90" s="51"/>
      <c r="D90" s="274"/>
      <c r="E90" s="274"/>
      <c r="F90" s="238">
        <f t="shared" si="0"/>
        <v>0</v>
      </c>
      <c r="H90" s="107"/>
      <c r="I90" s="107"/>
      <c r="J90" s="107"/>
    </row>
    <row r="91" spans="1:10" ht="17.25" customHeight="1" hidden="1">
      <c r="A91" s="236"/>
      <c r="B91" s="237">
        <v>200</v>
      </c>
      <c r="C91" s="51"/>
      <c r="D91" s="274"/>
      <c r="E91" s="274"/>
      <c r="F91" s="238">
        <f t="shared" si="0"/>
        <v>0</v>
      </c>
      <c r="H91" s="107"/>
      <c r="I91" s="107"/>
      <c r="J91" s="107"/>
    </row>
    <row r="92" spans="1:10" ht="17.25" customHeight="1" hidden="1">
      <c r="A92" s="236"/>
      <c r="B92" s="237">
        <v>200</v>
      </c>
      <c r="C92" s="51"/>
      <c r="D92" s="274"/>
      <c r="E92" s="274"/>
      <c r="F92" s="238">
        <f t="shared" si="0"/>
        <v>0</v>
      </c>
      <c r="H92" s="107"/>
      <c r="I92" s="107"/>
      <c r="J92" s="107"/>
    </row>
    <row r="93" spans="1:10" ht="17.25" customHeight="1" hidden="1">
      <c r="A93" s="236"/>
      <c r="B93" s="237">
        <v>200</v>
      </c>
      <c r="C93" s="51"/>
      <c r="D93" s="274"/>
      <c r="E93" s="274"/>
      <c r="F93" s="238">
        <f t="shared" si="0"/>
        <v>0</v>
      </c>
      <c r="H93" s="107"/>
      <c r="I93" s="107"/>
      <c r="J93" s="107"/>
    </row>
    <row r="94" spans="1:10" ht="17.25" customHeight="1">
      <c r="A94" s="236" t="s">
        <v>539</v>
      </c>
      <c r="B94" s="237">
        <v>200</v>
      </c>
      <c r="C94" s="51" t="s">
        <v>67</v>
      </c>
      <c r="D94" s="52">
        <v>270000</v>
      </c>
      <c r="E94" s="52">
        <v>16992</v>
      </c>
      <c r="F94" s="238">
        <f t="shared" si="0"/>
        <v>253008</v>
      </c>
      <c r="H94" s="107"/>
      <c r="I94" s="107"/>
      <c r="J94" s="107"/>
    </row>
    <row r="95" spans="1:10" ht="23.25" customHeight="1">
      <c r="A95" s="236" t="s">
        <v>540</v>
      </c>
      <c r="B95" s="237">
        <v>200</v>
      </c>
      <c r="C95" s="51" t="s">
        <v>68</v>
      </c>
      <c r="D95" s="52">
        <v>10000</v>
      </c>
      <c r="E95" s="52">
        <v>0</v>
      </c>
      <c r="F95" s="238">
        <f t="shared" si="0"/>
        <v>10000</v>
      </c>
      <c r="H95" s="107"/>
      <c r="I95" s="107"/>
      <c r="J95" s="107"/>
    </row>
    <row r="96" spans="1:10" ht="27.75" customHeight="1">
      <c r="A96" s="236" t="s">
        <v>541</v>
      </c>
      <c r="B96" s="237">
        <v>200</v>
      </c>
      <c r="C96" s="51" t="s">
        <v>69</v>
      </c>
      <c r="D96" s="52">
        <v>790600</v>
      </c>
      <c r="E96" s="52">
        <v>62426.7</v>
      </c>
      <c r="F96" s="238">
        <f t="shared" si="0"/>
        <v>728173.3</v>
      </c>
      <c r="H96" s="107"/>
      <c r="I96" s="107"/>
      <c r="J96" s="107"/>
    </row>
    <row r="97" spans="1:10" ht="27.75" customHeight="1">
      <c r="A97" s="236" t="s">
        <v>542</v>
      </c>
      <c r="B97" s="237">
        <v>200</v>
      </c>
      <c r="C97" s="51" t="s">
        <v>1027</v>
      </c>
      <c r="D97" s="52">
        <v>163200</v>
      </c>
      <c r="E97" s="52">
        <v>0</v>
      </c>
      <c r="F97" s="238">
        <f t="shared" si="0"/>
        <v>163200</v>
      </c>
      <c r="H97" s="107"/>
      <c r="I97" s="107"/>
      <c r="J97" s="107"/>
    </row>
    <row r="98" spans="1:10" ht="23.25" customHeight="1">
      <c r="A98" s="236" t="s">
        <v>543</v>
      </c>
      <c r="B98" s="237">
        <v>200</v>
      </c>
      <c r="C98" s="51" t="s">
        <v>70</v>
      </c>
      <c r="D98" s="52">
        <v>627400</v>
      </c>
      <c r="E98" s="52">
        <v>62426.7</v>
      </c>
      <c r="F98" s="238">
        <f t="shared" si="0"/>
        <v>564973.3</v>
      </c>
      <c r="H98" s="107"/>
      <c r="I98" s="107"/>
      <c r="J98" s="107"/>
    </row>
    <row r="99" spans="1:10" ht="15.75" customHeight="1" hidden="1">
      <c r="A99" s="236"/>
      <c r="B99" s="237">
        <v>200</v>
      </c>
      <c r="C99" s="51"/>
      <c r="D99" s="52"/>
      <c r="E99" s="52"/>
      <c r="F99" s="238">
        <f t="shared" si="0"/>
        <v>0</v>
      </c>
      <c r="H99" s="107"/>
      <c r="I99" s="107"/>
      <c r="J99" s="107"/>
    </row>
    <row r="100" spans="1:10" ht="16.5" customHeight="1">
      <c r="A100" s="236" t="s">
        <v>71</v>
      </c>
      <c r="B100" s="237">
        <v>200</v>
      </c>
      <c r="C100" s="51" t="s">
        <v>72</v>
      </c>
      <c r="D100" s="52">
        <v>200</v>
      </c>
      <c r="E100" s="52">
        <v>0</v>
      </c>
      <c r="F100" s="238">
        <f t="shared" si="0"/>
        <v>200</v>
      </c>
      <c r="H100" s="107"/>
      <c r="I100" s="107"/>
      <c r="J100" s="107"/>
    </row>
    <row r="101" spans="1:10" ht="102.75" customHeight="1">
      <c r="A101" s="236" t="s">
        <v>73</v>
      </c>
      <c r="B101" s="237">
        <v>200</v>
      </c>
      <c r="C101" s="51" t="s">
        <v>74</v>
      </c>
      <c r="D101" s="52">
        <v>200</v>
      </c>
      <c r="E101" s="52">
        <v>0</v>
      </c>
      <c r="F101" s="238">
        <f t="shared" si="0"/>
        <v>200</v>
      </c>
      <c r="H101" s="107"/>
      <c r="I101" s="107"/>
      <c r="J101" s="107"/>
    </row>
    <row r="102" spans="1:10" ht="16.5" customHeight="1" hidden="1">
      <c r="A102" s="276"/>
      <c r="B102" s="277">
        <v>200</v>
      </c>
      <c r="C102" s="278"/>
      <c r="D102" s="279"/>
      <c r="E102" s="279"/>
      <c r="F102" s="270">
        <f t="shared" si="0"/>
        <v>0</v>
      </c>
      <c r="H102" s="107"/>
      <c r="I102" s="107"/>
      <c r="J102" s="107"/>
    </row>
    <row r="103" spans="1:10" ht="42.75" customHeight="1" hidden="1">
      <c r="A103" s="276"/>
      <c r="B103" s="277">
        <v>200</v>
      </c>
      <c r="C103" s="278"/>
      <c r="D103" s="279"/>
      <c r="E103" s="279"/>
      <c r="F103" s="270">
        <f t="shared" si="0"/>
        <v>0</v>
      </c>
      <c r="H103" s="107"/>
      <c r="I103" s="107"/>
      <c r="J103" s="107"/>
    </row>
    <row r="104" spans="1:10" ht="25.5" customHeight="1" hidden="1">
      <c r="A104" s="276"/>
      <c r="B104" s="277">
        <v>200</v>
      </c>
      <c r="C104" s="278"/>
      <c r="D104" s="279"/>
      <c r="E104" s="279"/>
      <c r="F104" s="270">
        <f t="shared" si="0"/>
        <v>0</v>
      </c>
      <c r="H104" s="107"/>
      <c r="I104" s="107"/>
      <c r="J104" s="107"/>
    </row>
    <row r="105" spans="1:10" ht="16.5" customHeight="1" hidden="1">
      <c r="A105" s="276"/>
      <c r="B105" s="277">
        <v>200</v>
      </c>
      <c r="C105" s="278"/>
      <c r="D105" s="279"/>
      <c r="E105" s="279"/>
      <c r="F105" s="270">
        <f t="shared" si="0"/>
        <v>0</v>
      </c>
      <c r="H105" s="107"/>
      <c r="I105" s="107"/>
      <c r="J105" s="107"/>
    </row>
    <row r="106" spans="1:10" ht="15.75" customHeight="1" hidden="1">
      <c r="A106" s="276"/>
      <c r="B106" s="277">
        <v>200</v>
      </c>
      <c r="C106" s="278"/>
      <c r="D106" s="279"/>
      <c r="E106" s="279"/>
      <c r="F106" s="270">
        <f t="shared" si="0"/>
        <v>0</v>
      </c>
      <c r="H106" s="107"/>
      <c r="I106" s="107"/>
      <c r="J106" s="107"/>
    </row>
    <row r="107" spans="1:10" ht="15.75" customHeight="1" hidden="1">
      <c r="A107" s="276"/>
      <c r="B107" s="277">
        <v>200</v>
      </c>
      <c r="C107" s="278"/>
      <c r="D107" s="279"/>
      <c r="E107" s="279"/>
      <c r="F107" s="270">
        <f t="shared" si="0"/>
        <v>0</v>
      </c>
      <c r="H107" s="107"/>
      <c r="I107" s="107"/>
      <c r="J107" s="107"/>
    </row>
    <row r="108" spans="1:10" ht="15.75" customHeight="1" hidden="1">
      <c r="A108" s="276"/>
      <c r="B108" s="277">
        <v>200</v>
      </c>
      <c r="C108" s="278"/>
      <c r="D108" s="279"/>
      <c r="E108" s="279"/>
      <c r="F108" s="270">
        <f t="shared" si="0"/>
        <v>0</v>
      </c>
      <c r="H108" s="107"/>
      <c r="I108" s="107"/>
      <c r="J108" s="107"/>
    </row>
    <row r="109" spans="1:10" ht="16.5" customHeight="1" hidden="1">
      <c r="A109" s="236"/>
      <c r="B109" s="237">
        <v>200</v>
      </c>
      <c r="C109" s="51"/>
      <c r="D109" s="52"/>
      <c r="E109" s="52"/>
      <c r="F109" s="238">
        <f t="shared" si="0"/>
        <v>0</v>
      </c>
      <c r="H109" s="107"/>
      <c r="I109" s="107"/>
      <c r="J109" s="107"/>
    </row>
    <row r="110" spans="1:10" ht="15.75" customHeight="1" hidden="1">
      <c r="A110" s="236"/>
      <c r="B110" s="237">
        <v>200</v>
      </c>
      <c r="C110" s="51"/>
      <c r="D110" s="52"/>
      <c r="E110" s="52"/>
      <c r="F110" s="238">
        <f t="shared" si="0"/>
        <v>0</v>
      </c>
      <c r="H110" s="107"/>
      <c r="I110" s="107"/>
      <c r="J110" s="107"/>
    </row>
    <row r="111" spans="1:10" ht="14.25" customHeight="1" hidden="1">
      <c r="A111" s="239"/>
      <c r="B111" s="240">
        <v>200</v>
      </c>
      <c r="C111" s="50"/>
      <c r="D111" s="49"/>
      <c r="E111" s="49"/>
      <c r="F111" s="241">
        <f t="shared" si="0"/>
        <v>0</v>
      </c>
      <c r="H111" s="107"/>
      <c r="I111" s="107"/>
      <c r="J111" s="107"/>
    </row>
    <row r="112" spans="1:10" ht="15.75" customHeight="1" hidden="1">
      <c r="A112" s="236"/>
      <c r="B112" s="237">
        <v>200</v>
      </c>
      <c r="C112" s="51"/>
      <c r="D112" s="52"/>
      <c r="E112" s="52"/>
      <c r="F112" s="238">
        <f t="shared" si="0"/>
        <v>0</v>
      </c>
      <c r="H112" s="107"/>
      <c r="I112" s="107"/>
      <c r="J112" s="107"/>
    </row>
    <row r="113" spans="1:10" ht="15.75" customHeight="1" hidden="1">
      <c r="A113" s="236"/>
      <c r="B113" s="237">
        <v>200</v>
      </c>
      <c r="C113" s="51"/>
      <c r="D113" s="52"/>
      <c r="E113" s="52"/>
      <c r="F113" s="238">
        <f t="shared" si="0"/>
        <v>0</v>
      </c>
      <c r="H113" s="107"/>
      <c r="I113" s="107"/>
      <c r="J113" s="107"/>
    </row>
    <row r="114" spans="1:10" ht="15.75" customHeight="1" hidden="1">
      <c r="A114" s="236"/>
      <c r="B114" s="237">
        <v>200</v>
      </c>
      <c r="C114" s="51"/>
      <c r="D114" s="52"/>
      <c r="E114" s="52"/>
      <c r="F114" s="238">
        <f t="shared" si="0"/>
        <v>0</v>
      </c>
      <c r="H114" s="107"/>
      <c r="I114" s="107"/>
      <c r="J114" s="107"/>
    </row>
    <row r="115" spans="1:10" ht="15.75" customHeight="1" hidden="1">
      <c r="A115" s="236"/>
      <c r="B115" s="237">
        <v>200</v>
      </c>
      <c r="C115" s="51"/>
      <c r="D115" s="52"/>
      <c r="E115" s="52"/>
      <c r="F115" s="238">
        <f t="shared" si="0"/>
        <v>0</v>
      </c>
      <c r="H115" s="107"/>
      <c r="I115" s="107"/>
      <c r="J115" s="107"/>
    </row>
    <row r="116" spans="1:10" ht="15.75" customHeight="1" hidden="1">
      <c r="A116" s="236"/>
      <c r="B116" s="237">
        <v>200</v>
      </c>
      <c r="C116" s="51"/>
      <c r="D116" s="52"/>
      <c r="E116" s="52"/>
      <c r="F116" s="238">
        <f t="shared" si="0"/>
        <v>0</v>
      </c>
      <c r="H116" s="107"/>
      <c r="I116" s="107"/>
      <c r="J116" s="107"/>
    </row>
    <row r="117" spans="1:10" ht="15.75" customHeight="1" hidden="1">
      <c r="A117" s="236"/>
      <c r="B117" s="237">
        <v>200</v>
      </c>
      <c r="C117" s="50"/>
      <c r="D117" s="49"/>
      <c r="E117" s="52"/>
      <c r="F117" s="238">
        <f t="shared" si="0"/>
        <v>0</v>
      </c>
      <c r="H117" s="107"/>
      <c r="I117" s="107"/>
      <c r="J117" s="107"/>
    </row>
    <row r="118" spans="1:10" ht="15.75" customHeight="1" hidden="1">
      <c r="A118" s="236"/>
      <c r="B118" s="237">
        <v>200</v>
      </c>
      <c r="C118" s="51"/>
      <c r="D118" s="52"/>
      <c r="E118" s="52"/>
      <c r="F118" s="238">
        <f t="shared" si="0"/>
        <v>0</v>
      </c>
      <c r="H118" s="107"/>
      <c r="I118" s="107"/>
      <c r="J118" s="107"/>
    </row>
    <row r="119" spans="1:10" ht="21.75" customHeight="1" hidden="1">
      <c r="A119" s="236"/>
      <c r="B119" s="237">
        <v>200</v>
      </c>
      <c r="C119" s="51"/>
      <c r="D119" s="52"/>
      <c r="E119" s="52"/>
      <c r="F119" s="238">
        <f t="shared" si="0"/>
        <v>0</v>
      </c>
      <c r="H119" s="107"/>
      <c r="I119" s="107"/>
      <c r="J119" s="107"/>
    </row>
    <row r="120" spans="1:10" ht="15.75" customHeight="1" hidden="1">
      <c r="A120" s="236"/>
      <c r="B120" s="237">
        <v>200</v>
      </c>
      <c r="C120" s="51"/>
      <c r="D120" s="52"/>
      <c r="E120" s="52"/>
      <c r="F120" s="238">
        <f t="shared" si="0"/>
        <v>0</v>
      </c>
      <c r="H120" s="107"/>
      <c r="I120" s="107"/>
      <c r="J120" s="107"/>
    </row>
    <row r="121" spans="1:10" ht="15.75" customHeight="1" hidden="1">
      <c r="A121" s="236"/>
      <c r="B121" s="237">
        <v>200</v>
      </c>
      <c r="C121" s="51"/>
      <c r="D121" s="52"/>
      <c r="E121" s="52"/>
      <c r="F121" s="238">
        <f t="shared" si="0"/>
        <v>0</v>
      </c>
      <c r="H121" s="107"/>
      <c r="I121" s="107"/>
      <c r="J121" s="107"/>
    </row>
    <row r="122" spans="1:10" ht="15.75" customHeight="1" hidden="1">
      <c r="A122" s="236"/>
      <c r="B122" s="237">
        <v>200</v>
      </c>
      <c r="C122" s="51"/>
      <c r="D122" s="52"/>
      <c r="E122" s="52"/>
      <c r="F122" s="238">
        <f t="shared" si="0"/>
        <v>0</v>
      </c>
      <c r="H122" s="107"/>
      <c r="I122" s="107"/>
      <c r="J122" s="107"/>
    </row>
    <row r="123" spans="1:10" ht="15.75" customHeight="1" hidden="1">
      <c r="A123" s="236"/>
      <c r="B123" s="237">
        <v>200</v>
      </c>
      <c r="C123" s="51"/>
      <c r="D123" s="52"/>
      <c r="E123" s="52"/>
      <c r="F123" s="238">
        <f t="shared" si="0"/>
        <v>0</v>
      </c>
      <c r="H123" s="107"/>
      <c r="I123" s="107"/>
      <c r="J123" s="107"/>
    </row>
    <row r="124" spans="1:10" ht="15.75" customHeight="1" hidden="1">
      <c r="A124" s="236"/>
      <c r="B124" s="237">
        <v>200</v>
      </c>
      <c r="C124" s="51"/>
      <c r="D124" s="52"/>
      <c r="E124" s="52"/>
      <c r="F124" s="238">
        <f t="shared" si="0"/>
        <v>0</v>
      </c>
      <c r="H124" s="107"/>
      <c r="I124" s="107"/>
      <c r="J124" s="107"/>
    </row>
    <row r="125" spans="1:10" ht="15.75" customHeight="1" hidden="1">
      <c r="A125" s="236"/>
      <c r="B125" s="237">
        <v>200</v>
      </c>
      <c r="C125" s="51"/>
      <c r="D125" s="52"/>
      <c r="E125" s="52"/>
      <c r="F125" s="238">
        <f t="shared" si="0"/>
        <v>0</v>
      </c>
      <c r="H125" s="107"/>
      <c r="I125" s="107"/>
      <c r="J125" s="107"/>
    </row>
    <row r="126" spans="1:10" ht="15.75" customHeight="1" hidden="1">
      <c r="A126" s="236"/>
      <c r="B126" s="237">
        <v>200</v>
      </c>
      <c r="C126" s="51"/>
      <c r="D126" s="52"/>
      <c r="E126" s="52"/>
      <c r="F126" s="238">
        <f t="shared" si="0"/>
        <v>0</v>
      </c>
      <c r="H126" s="107"/>
      <c r="I126" s="107"/>
      <c r="J126" s="107"/>
    </row>
    <row r="127" spans="1:10" ht="25.5" customHeight="1">
      <c r="A127" s="236" t="s">
        <v>234</v>
      </c>
      <c r="B127" s="237">
        <v>200</v>
      </c>
      <c r="C127" s="51" t="s">
        <v>75</v>
      </c>
      <c r="D127" s="52">
        <v>200</v>
      </c>
      <c r="E127" s="52">
        <v>0</v>
      </c>
      <c r="F127" s="238">
        <f t="shared" si="0"/>
        <v>200</v>
      </c>
      <c r="H127" s="107"/>
      <c r="I127" s="107"/>
      <c r="J127" s="107"/>
    </row>
    <row r="128" spans="1:10" ht="18" customHeight="1">
      <c r="A128" s="236" t="s">
        <v>541</v>
      </c>
      <c r="B128" s="237">
        <v>200</v>
      </c>
      <c r="C128" s="51" t="s">
        <v>76</v>
      </c>
      <c r="D128" s="52">
        <v>200</v>
      </c>
      <c r="E128" s="52">
        <v>0</v>
      </c>
      <c r="F128" s="238">
        <f t="shared" si="0"/>
        <v>200</v>
      </c>
      <c r="H128" s="107"/>
      <c r="I128" s="107"/>
      <c r="J128" s="107"/>
    </row>
    <row r="129" spans="1:10" ht="15.75" customHeight="1">
      <c r="A129" s="236" t="s">
        <v>543</v>
      </c>
      <c r="B129" s="237">
        <v>200</v>
      </c>
      <c r="C129" s="51" t="s">
        <v>77</v>
      </c>
      <c r="D129" s="52">
        <v>200</v>
      </c>
      <c r="E129" s="52">
        <v>0</v>
      </c>
      <c r="F129" s="238">
        <f t="shared" si="0"/>
        <v>200</v>
      </c>
      <c r="H129" s="107"/>
      <c r="I129" s="107"/>
      <c r="J129" s="107"/>
    </row>
    <row r="130" spans="1:10" ht="15.75" customHeight="1">
      <c r="A130" s="236" t="s">
        <v>245</v>
      </c>
      <c r="B130" s="237">
        <v>200</v>
      </c>
      <c r="C130" s="51" t="s">
        <v>559</v>
      </c>
      <c r="D130" s="52">
        <f>D131</f>
        <v>5000000</v>
      </c>
      <c r="E130" s="52">
        <v>0</v>
      </c>
      <c r="F130" s="238">
        <f t="shared" si="0"/>
        <v>5000000</v>
      </c>
      <c r="H130" s="107"/>
      <c r="I130" s="107"/>
      <c r="J130" s="107"/>
    </row>
    <row r="131" spans="1:10" ht="15.75" customHeight="1">
      <c r="A131" s="236" t="s">
        <v>78</v>
      </c>
      <c r="B131" s="237">
        <v>200</v>
      </c>
      <c r="C131" s="51" t="s">
        <v>79</v>
      </c>
      <c r="D131" s="52">
        <v>5000000</v>
      </c>
      <c r="E131" s="52">
        <v>0</v>
      </c>
      <c r="F131" s="238">
        <f t="shared" si="0"/>
        <v>5000000</v>
      </c>
      <c r="H131" s="107"/>
      <c r="I131" s="107"/>
      <c r="J131" s="107"/>
    </row>
    <row r="132" spans="1:10" ht="69" customHeight="1">
      <c r="A132" s="236" t="s">
        <v>80</v>
      </c>
      <c r="B132" s="237">
        <v>200</v>
      </c>
      <c r="C132" s="51" t="s">
        <v>81</v>
      </c>
      <c r="D132" s="52">
        <v>5000000</v>
      </c>
      <c r="E132" s="52">
        <v>0</v>
      </c>
      <c r="F132" s="238">
        <f t="shared" si="0"/>
        <v>5000000</v>
      </c>
      <c r="H132" s="107"/>
      <c r="I132" s="107"/>
      <c r="J132" s="107"/>
    </row>
    <row r="133" spans="1:10" ht="18" customHeight="1">
      <c r="A133" s="236" t="s">
        <v>82</v>
      </c>
      <c r="B133" s="237">
        <v>200</v>
      </c>
      <c r="C133" s="51" t="s">
        <v>83</v>
      </c>
      <c r="D133" s="52">
        <v>5000000</v>
      </c>
      <c r="E133" s="52">
        <v>0</v>
      </c>
      <c r="F133" s="238">
        <f t="shared" si="0"/>
        <v>5000000</v>
      </c>
      <c r="H133" s="107"/>
      <c r="I133" s="107"/>
      <c r="J133" s="107"/>
    </row>
    <row r="134" spans="1:10" ht="15.75" customHeight="1">
      <c r="A134" s="236" t="s">
        <v>526</v>
      </c>
      <c r="B134" s="237">
        <v>200</v>
      </c>
      <c r="C134" s="51" t="s">
        <v>84</v>
      </c>
      <c r="D134" s="52">
        <v>5000000</v>
      </c>
      <c r="E134" s="52">
        <v>0</v>
      </c>
      <c r="F134" s="238">
        <f t="shared" si="0"/>
        <v>5000000</v>
      </c>
      <c r="H134" s="107"/>
      <c r="I134" s="107"/>
      <c r="J134" s="107"/>
    </row>
    <row r="135" spans="1:10" ht="15.75" customHeight="1">
      <c r="A135" s="236" t="s">
        <v>540</v>
      </c>
      <c r="B135" s="237">
        <v>200</v>
      </c>
      <c r="C135" s="51" t="s">
        <v>85</v>
      </c>
      <c r="D135" s="52">
        <v>5000000</v>
      </c>
      <c r="E135" s="52">
        <v>0</v>
      </c>
      <c r="F135" s="238">
        <f t="shared" si="0"/>
        <v>5000000</v>
      </c>
      <c r="H135" s="107"/>
      <c r="I135" s="107"/>
      <c r="J135" s="107"/>
    </row>
    <row r="136" spans="1:10" ht="15.75" customHeight="1">
      <c r="A136" s="236" t="s">
        <v>560</v>
      </c>
      <c r="B136" s="237">
        <v>200</v>
      </c>
      <c r="C136" s="51" t="s">
        <v>561</v>
      </c>
      <c r="D136" s="52">
        <v>4223700</v>
      </c>
      <c r="E136" s="52">
        <v>468268.13</v>
      </c>
      <c r="F136" s="52">
        <f>F137+F171+F145+F177+F185</f>
        <v>3755431.87</v>
      </c>
      <c r="H136" s="107"/>
      <c r="I136" s="107"/>
      <c r="J136" s="107"/>
    </row>
    <row r="137" spans="1:10" ht="58.5" customHeight="1" hidden="1">
      <c r="A137" s="236" t="s">
        <v>99</v>
      </c>
      <c r="B137" s="237">
        <v>200</v>
      </c>
      <c r="C137" s="51" t="s">
        <v>86</v>
      </c>
      <c r="D137" s="52">
        <v>0</v>
      </c>
      <c r="E137" s="52">
        <v>0</v>
      </c>
      <c r="F137" s="238">
        <f t="shared" si="0"/>
        <v>0</v>
      </c>
      <c r="H137" s="107"/>
      <c r="I137" s="107"/>
      <c r="J137" s="107"/>
    </row>
    <row r="138" spans="1:10" ht="72.75" customHeight="1" hidden="1">
      <c r="A138" s="236" t="s">
        <v>100</v>
      </c>
      <c r="B138" s="237">
        <v>200</v>
      </c>
      <c r="C138" s="51" t="s">
        <v>87</v>
      </c>
      <c r="D138" s="52">
        <v>0</v>
      </c>
      <c r="E138" s="52">
        <v>0</v>
      </c>
      <c r="F138" s="238">
        <f t="shared" si="0"/>
        <v>0</v>
      </c>
      <c r="H138" s="107"/>
      <c r="I138" s="107"/>
      <c r="J138" s="107"/>
    </row>
    <row r="139" spans="1:10" ht="27" customHeight="1" hidden="1">
      <c r="A139" s="236" t="s">
        <v>234</v>
      </c>
      <c r="B139" s="237">
        <v>200</v>
      </c>
      <c r="C139" s="51" t="s">
        <v>88</v>
      </c>
      <c r="D139" s="52">
        <v>0</v>
      </c>
      <c r="E139" s="52">
        <v>0</v>
      </c>
      <c r="F139" s="238">
        <f t="shared" si="0"/>
        <v>0</v>
      </c>
      <c r="H139" s="107"/>
      <c r="I139" s="107"/>
      <c r="J139" s="107"/>
    </row>
    <row r="140" spans="1:10" ht="15.75" customHeight="1" hidden="1">
      <c r="A140" s="236" t="s">
        <v>526</v>
      </c>
      <c r="B140" s="237">
        <v>200</v>
      </c>
      <c r="C140" s="51" t="s">
        <v>89</v>
      </c>
      <c r="D140" s="52">
        <v>0</v>
      </c>
      <c r="E140" s="52">
        <v>0</v>
      </c>
      <c r="F140" s="238">
        <f t="shared" si="0"/>
        <v>0</v>
      </c>
      <c r="H140" s="107"/>
      <c r="I140" s="107"/>
      <c r="J140" s="107"/>
    </row>
    <row r="141" spans="1:10" ht="15.75" customHeight="1" hidden="1">
      <c r="A141" s="236" t="s">
        <v>534</v>
      </c>
      <c r="B141" s="237">
        <v>200</v>
      </c>
      <c r="C141" s="51" t="s">
        <v>90</v>
      </c>
      <c r="D141" s="52">
        <v>0</v>
      </c>
      <c r="E141" s="52">
        <v>0</v>
      </c>
      <c r="F141" s="238">
        <f t="shared" si="0"/>
        <v>0</v>
      </c>
      <c r="H141" s="107"/>
      <c r="I141" s="107"/>
      <c r="J141" s="107"/>
    </row>
    <row r="142" spans="1:10" ht="15.75" customHeight="1" hidden="1">
      <c r="A142" s="236"/>
      <c r="B142" s="237">
        <v>200</v>
      </c>
      <c r="C142" s="51"/>
      <c r="D142" s="52"/>
      <c r="E142" s="52"/>
      <c r="F142" s="238">
        <f>SUM(D142)-E142</f>
        <v>0</v>
      </c>
      <c r="H142" s="107"/>
      <c r="I142" s="107"/>
      <c r="J142" s="107"/>
    </row>
    <row r="143" spans="1:10" ht="15.75" customHeight="1" hidden="1">
      <c r="A143" s="236" t="s">
        <v>536</v>
      </c>
      <c r="B143" s="237">
        <v>200</v>
      </c>
      <c r="C143" s="51" t="s">
        <v>98</v>
      </c>
      <c r="D143" s="52">
        <v>0</v>
      </c>
      <c r="E143" s="52">
        <v>0</v>
      </c>
      <c r="F143" s="238">
        <f>SUM(D143)-E143</f>
        <v>0</v>
      </c>
      <c r="H143" s="107"/>
      <c r="I143" s="107"/>
      <c r="J143" s="107"/>
    </row>
    <row r="144" spans="1:10" ht="27" customHeight="1" hidden="1">
      <c r="A144" s="236" t="s">
        <v>539</v>
      </c>
      <c r="B144" s="237">
        <v>200</v>
      </c>
      <c r="C144" s="51" t="s">
        <v>91</v>
      </c>
      <c r="D144" s="52">
        <v>0</v>
      </c>
      <c r="E144" s="52">
        <v>0</v>
      </c>
      <c r="F144" s="238">
        <f t="shared" si="0"/>
        <v>0</v>
      </c>
      <c r="H144" s="107"/>
      <c r="I144" s="107"/>
      <c r="J144" s="107"/>
    </row>
    <row r="145" spans="1:10" ht="43.5" customHeight="1">
      <c r="A145" s="236" t="s">
        <v>663</v>
      </c>
      <c r="B145" s="237">
        <v>200</v>
      </c>
      <c r="C145" s="51" t="s">
        <v>92</v>
      </c>
      <c r="D145" s="52">
        <v>1943900</v>
      </c>
      <c r="E145" s="52">
        <v>106350</v>
      </c>
      <c r="F145" s="238">
        <f t="shared" si="0"/>
        <v>1837550</v>
      </c>
      <c r="H145" s="107"/>
      <c r="I145" s="107"/>
      <c r="J145" s="107"/>
    </row>
    <row r="146" spans="1:10" ht="30.75" customHeight="1" hidden="1">
      <c r="A146" s="236"/>
      <c r="B146" s="237">
        <v>200</v>
      </c>
      <c r="C146" s="278"/>
      <c r="D146" s="279"/>
      <c r="E146" s="52">
        <v>0</v>
      </c>
      <c r="F146" s="270">
        <f t="shared" si="0"/>
        <v>0</v>
      </c>
      <c r="H146" s="107"/>
      <c r="I146" s="107"/>
      <c r="J146" s="107"/>
    </row>
    <row r="147" spans="1:10" ht="14.25" customHeight="1" hidden="1">
      <c r="A147" s="236"/>
      <c r="B147" s="237">
        <v>200</v>
      </c>
      <c r="C147" s="51"/>
      <c r="D147" s="52"/>
      <c r="E147" s="52">
        <v>0</v>
      </c>
      <c r="F147" s="238">
        <f t="shared" si="0"/>
        <v>0</v>
      </c>
      <c r="H147" s="107"/>
      <c r="I147" s="107"/>
      <c r="J147" s="107"/>
    </row>
    <row r="148" spans="1:10" ht="14.25" customHeight="1" hidden="1">
      <c r="A148" s="236"/>
      <c r="B148" s="237">
        <v>200</v>
      </c>
      <c r="C148" s="51"/>
      <c r="D148" s="52"/>
      <c r="E148" s="52">
        <v>0</v>
      </c>
      <c r="F148" s="238">
        <f t="shared" si="0"/>
        <v>0</v>
      </c>
      <c r="H148" s="107"/>
      <c r="I148" s="107"/>
      <c r="J148" s="107"/>
    </row>
    <row r="149" spans="1:10" ht="14.25" customHeight="1" hidden="1">
      <c r="A149" s="236"/>
      <c r="B149" s="237">
        <v>200</v>
      </c>
      <c r="C149" s="51"/>
      <c r="D149" s="52"/>
      <c r="E149" s="52">
        <v>0</v>
      </c>
      <c r="F149" s="238">
        <f t="shared" si="0"/>
        <v>0</v>
      </c>
      <c r="H149" s="107"/>
      <c r="I149" s="107"/>
      <c r="J149" s="107"/>
    </row>
    <row r="150" spans="1:10" ht="70.5" customHeight="1">
      <c r="A150" s="236" t="s">
        <v>664</v>
      </c>
      <c r="B150" s="237">
        <v>200</v>
      </c>
      <c r="C150" s="51" t="s">
        <v>93</v>
      </c>
      <c r="D150" s="52">
        <v>650000</v>
      </c>
      <c r="E150" s="52">
        <v>99000</v>
      </c>
      <c r="F150" s="238">
        <f t="shared" si="0"/>
        <v>551000</v>
      </c>
      <c r="H150" s="107"/>
      <c r="I150" s="107"/>
      <c r="J150" s="107"/>
    </row>
    <row r="151" spans="1:10" ht="14.25" customHeight="1">
      <c r="A151" s="236" t="s">
        <v>234</v>
      </c>
      <c r="B151" s="237">
        <v>200</v>
      </c>
      <c r="C151" s="51" t="s">
        <v>94</v>
      </c>
      <c r="D151" s="52">
        <v>650000</v>
      </c>
      <c r="E151" s="52">
        <v>99000</v>
      </c>
      <c r="F151" s="238">
        <f t="shared" si="0"/>
        <v>551000</v>
      </c>
      <c r="H151" s="107"/>
      <c r="I151" s="107"/>
      <c r="J151" s="107"/>
    </row>
    <row r="152" spans="1:10" ht="14.25" customHeight="1">
      <c r="A152" s="236" t="s">
        <v>526</v>
      </c>
      <c r="B152" s="237">
        <v>200</v>
      </c>
      <c r="C152" s="51" t="s">
        <v>95</v>
      </c>
      <c r="D152" s="52">
        <v>650000</v>
      </c>
      <c r="E152" s="52">
        <v>99000</v>
      </c>
      <c r="F152" s="238">
        <f t="shared" si="0"/>
        <v>551000</v>
      </c>
      <c r="H152" s="107"/>
      <c r="I152" s="107"/>
      <c r="J152" s="107"/>
    </row>
    <row r="153" spans="1:10" ht="14.25" customHeight="1">
      <c r="A153" s="236" t="s">
        <v>534</v>
      </c>
      <c r="B153" s="237">
        <v>200</v>
      </c>
      <c r="C153" s="51" t="s">
        <v>96</v>
      </c>
      <c r="D153" s="52">
        <v>650000</v>
      </c>
      <c r="E153" s="52">
        <v>99000</v>
      </c>
      <c r="F153" s="238">
        <f t="shared" si="0"/>
        <v>551000</v>
      </c>
      <c r="H153" s="107"/>
      <c r="I153" s="107"/>
      <c r="J153" s="107"/>
    </row>
    <row r="154" spans="1:10" ht="14.25" customHeight="1" hidden="1">
      <c r="A154" s="236"/>
      <c r="B154" s="237">
        <v>200</v>
      </c>
      <c r="C154" s="51"/>
      <c r="D154" s="52">
        <v>650000</v>
      </c>
      <c r="E154" s="52">
        <v>99000</v>
      </c>
      <c r="F154" s="238">
        <f t="shared" si="0"/>
        <v>551000</v>
      </c>
      <c r="H154" s="107"/>
      <c r="I154" s="107"/>
      <c r="J154" s="107"/>
    </row>
    <row r="155" spans="1:10" ht="14.25" customHeight="1" hidden="1">
      <c r="A155" s="236"/>
      <c r="B155" s="237">
        <v>200</v>
      </c>
      <c r="C155" s="51"/>
      <c r="D155" s="52">
        <v>650000</v>
      </c>
      <c r="E155" s="52">
        <v>99000</v>
      </c>
      <c r="F155" s="238">
        <f t="shared" si="0"/>
        <v>551000</v>
      </c>
      <c r="H155" s="107"/>
      <c r="I155" s="107"/>
      <c r="J155" s="107"/>
    </row>
    <row r="156" spans="1:10" ht="14.25" customHeight="1" hidden="1">
      <c r="A156" s="236"/>
      <c r="B156" s="237">
        <v>200</v>
      </c>
      <c r="C156" s="51"/>
      <c r="D156" s="52">
        <v>650000</v>
      </c>
      <c r="E156" s="52">
        <v>99000</v>
      </c>
      <c r="F156" s="238">
        <f t="shared" si="0"/>
        <v>551000</v>
      </c>
      <c r="H156" s="107"/>
      <c r="I156" s="107"/>
      <c r="J156" s="107"/>
    </row>
    <row r="157" spans="1:10" ht="21" customHeight="1">
      <c r="A157" s="236" t="s">
        <v>539</v>
      </c>
      <c r="B157" s="237">
        <v>200</v>
      </c>
      <c r="C157" s="51" t="s">
        <v>97</v>
      </c>
      <c r="D157" s="52">
        <v>650000</v>
      </c>
      <c r="E157" s="52">
        <v>99000</v>
      </c>
      <c r="F157" s="238">
        <f t="shared" si="0"/>
        <v>551000</v>
      </c>
      <c r="H157" s="107"/>
      <c r="I157" s="107"/>
      <c r="J157" s="107"/>
    </row>
    <row r="158" spans="1:10" ht="83.25" customHeight="1">
      <c r="A158" s="236" t="s">
        <v>681</v>
      </c>
      <c r="B158" s="237">
        <v>200</v>
      </c>
      <c r="C158" s="51" t="s">
        <v>665</v>
      </c>
      <c r="D158" s="52">
        <v>1263900</v>
      </c>
      <c r="E158" s="52">
        <v>0</v>
      </c>
      <c r="F158" s="238">
        <f t="shared" si="0"/>
        <v>1263900</v>
      </c>
      <c r="H158" s="107"/>
      <c r="I158" s="107"/>
      <c r="J158" s="107"/>
    </row>
    <row r="159" spans="1:10" ht="24.75" customHeight="1">
      <c r="A159" s="236" t="s">
        <v>234</v>
      </c>
      <c r="B159" s="237">
        <v>200</v>
      </c>
      <c r="C159" s="51" t="s">
        <v>666</v>
      </c>
      <c r="D159" s="52">
        <v>1263900</v>
      </c>
      <c r="E159" s="52">
        <v>0</v>
      </c>
      <c r="F159" s="238">
        <f t="shared" si="0"/>
        <v>1263900</v>
      </c>
      <c r="H159" s="107"/>
      <c r="I159" s="107"/>
      <c r="J159" s="107"/>
    </row>
    <row r="160" spans="1:10" ht="24.75" customHeight="1">
      <c r="A160" s="236" t="s">
        <v>526</v>
      </c>
      <c r="B160" s="237">
        <v>200</v>
      </c>
      <c r="C160" s="51" t="s">
        <v>667</v>
      </c>
      <c r="D160" s="52">
        <v>1263900</v>
      </c>
      <c r="E160" s="52">
        <v>0</v>
      </c>
      <c r="F160" s="238">
        <f t="shared" si="0"/>
        <v>1263900</v>
      </c>
      <c r="H160" s="107"/>
      <c r="I160" s="107"/>
      <c r="J160" s="107"/>
    </row>
    <row r="161" spans="1:10" ht="79.5" customHeight="1" hidden="1">
      <c r="A161" s="236"/>
      <c r="B161" s="237">
        <v>200</v>
      </c>
      <c r="C161" s="51"/>
      <c r="D161" s="52">
        <v>1263900</v>
      </c>
      <c r="E161" s="52">
        <v>0</v>
      </c>
      <c r="F161" s="238">
        <f t="shared" si="0"/>
        <v>1263900</v>
      </c>
      <c r="H161" s="107"/>
      <c r="I161" s="107"/>
      <c r="J161" s="107"/>
    </row>
    <row r="162" spans="1:10" ht="14.25" customHeight="1" hidden="1">
      <c r="A162" s="236"/>
      <c r="B162" s="237">
        <v>200</v>
      </c>
      <c r="C162" s="51"/>
      <c r="D162" s="52">
        <v>1263900</v>
      </c>
      <c r="E162" s="52">
        <v>0</v>
      </c>
      <c r="F162" s="238">
        <f t="shared" si="0"/>
        <v>1263900</v>
      </c>
      <c r="H162" s="107"/>
      <c r="I162" s="107"/>
      <c r="J162" s="107"/>
    </row>
    <row r="163" spans="1:10" ht="14.25" customHeight="1" hidden="1">
      <c r="A163" s="236"/>
      <c r="B163" s="237">
        <v>200</v>
      </c>
      <c r="C163" s="51"/>
      <c r="D163" s="52">
        <v>1263900</v>
      </c>
      <c r="E163" s="52">
        <v>0</v>
      </c>
      <c r="F163" s="238">
        <f t="shared" si="0"/>
        <v>1263900</v>
      </c>
      <c r="H163" s="107"/>
      <c r="I163" s="107"/>
      <c r="J163" s="107"/>
    </row>
    <row r="164" spans="1:10" ht="14.25" customHeight="1">
      <c r="A164" s="236" t="s">
        <v>534</v>
      </c>
      <c r="B164" s="237">
        <v>200</v>
      </c>
      <c r="C164" s="51" t="s">
        <v>668</v>
      </c>
      <c r="D164" s="52">
        <v>1263900</v>
      </c>
      <c r="E164" s="52">
        <v>0</v>
      </c>
      <c r="F164" s="238">
        <f t="shared" si="0"/>
        <v>1263900</v>
      </c>
      <c r="H164" s="107"/>
      <c r="I164" s="107"/>
      <c r="J164" s="107"/>
    </row>
    <row r="165" spans="1:10" ht="15" customHeight="1">
      <c r="A165" s="236" t="s">
        <v>539</v>
      </c>
      <c r="B165" s="237">
        <v>200</v>
      </c>
      <c r="C165" s="51" t="s">
        <v>669</v>
      </c>
      <c r="D165" s="52">
        <v>1263900</v>
      </c>
      <c r="E165" s="52">
        <v>0</v>
      </c>
      <c r="F165" s="238">
        <f t="shared" si="0"/>
        <v>1263900</v>
      </c>
      <c r="H165" s="107"/>
      <c r="I165" s="107"/>
      <c r="J165" s="107"/>
    </row>
    <row r="166" spans="1:10" ht="68.25" customHeight="1">
      <c r="A166" s="236" t="s">
        <v>682</v>
      </c>
      <c r="B166" s="237">
        <v>200</v>
      </c>
      <c r="C166" s="51" t="s">
        <v>670</v>
      </c>
      <c r="D166" s="52">
        <v>30000</v>
      </c>
      <c r="E166" s="52">
        <v>7350</v>
      </c>
      <c r="F166" s="238">
        <f t="shared" si="0"/>
        <v>22650</v>
      </c>
      <c r="H166" s="107"/>
      <c r="I166" s="107"/>
      <c r="J166" s="107"/>
    </row>
    <row r="167" spans="1:10" ht="27" customHeight="1">
      <c r="A167" s="236" t="s">
        <v>233</v>
      </c>
      <c r="B167" s="237">
        <v>200</v>
      </c>
      <c r="C167" s="51" t="s">
        <v>671</v>
      </c>
      <c r="D167" s="52">
        <v>30000</v>
      </c>
      <c r="E167" s="52">
        <v>7350</v>
      </c>
      <c r="F167" s="238">
        <f t="shared" si="0"/>
        <v>22650</v>
      </c>
      <c r="H167" s="107"/>
      <c r="I167" s="107"/>
      <c r="J167" s="107"/>
    </row>
    <row r="168" spans="1:10" ht="21.75" customHeight="1">
      <c r="A168" s="236" t="s">
        <v>526</v>
      </c>
      <c r="B168" s="237">
        <v>200</v>
      </c>
      <c r="C168" s="51" t="s">
        <v>672</v>
      </c>
      <c r="D168" s="52">
        <v>30000</v>
      </c>
      <c r="E168" s="52">
        <v>7350</v>
      </c>
      <c r="F168" s="238">
        <f t="shared" si="0"/>
        <v>22650</v>
      </c>
      <c r="H168" s="107"/>
      <c r="I168" s="107"/>
      <c r="J168" s="107"/>
    </row>
    <row r="169" spans="1:10" ht="15.75" customHeight="1">
      <c r="A169" s="236" t="s">
        <v>534</v>
      </c>
      <c r="B169" s="237">
        <v>200</v>
      </c>
      <c r="C169" s="51" t="s">
        <v>673</v>
      </c>
      <c r="D169" s="52">
        <v>30000</v>
      </c>
      <c r="E169" s="52">
        <v>7350</v>
      </c>
      <c r="F169" s="238">
        <f t="shared" si="0"/>
        <v>22650</v>
      </c>
      <c r="H169" s="107"/>
      <c r="I169" s="107"/>
      <c r="J169" s="107"/>
    </row>
    <row r="170" spans="1:10" ht="15.75" customHeight="1">
      <c r="A170" s="236" t="s">
        <v>539</v>
      </c>
      <c r="B170" s="237">
        <v>200</v>
      </c>
      <c r="C170" s="51" t="s">
        <v>674</v>
      </c>
      <c r="D170" s="52">
        <v>30000</v>
      </c>
      <c r="E170" s="52">
        <v>7350</v>
      </c>
      <c r="F170" s="238">
        <f t="shared" si="0"/>
        <v>22650</v>
      </c>
      <c r="H170" s="107"/>
      <c r="I170" s="107"/>
      <c r="J170" s="107"/>
    </row>
    <row r="171" spans="1:10" ht="34.5" customHeight="1">
      <c r="A171" s="236" t="s">
        <v>683</v>
      </c>
      <c r="B171" s="237">
        <v>200</v>
      </c>
      <c r="C171" s="51" t="s">
        <v>675</v>
      </c>
      <c r="D171" s="52">
        <v>800000</v>
      </c>
      <c r="E171" s="52">
        <v>213442.4</v>
      </c>
      <c r="F171" s="238">
        <f t="shared" si="0"/>
        <v>586557.6</v>
      </c>
      <c r="H171" s="107"/>
      <c r="I171" s="107"/>
      <c r="J171" s="107"/>
    </row>
    <row r="172" spans="1:10" ht="85.5" customHeight="1">
      <c r="A172" s="236" t="s">
        <v>684</v>
      </c>
      <c r="B172" s="237">
        <v>200</v>
      </c>
      <c r="C172" s="51" t="s">
        <v>676</v>
      </c>
      <c r="D172" s="52">
        <v>800000</v>
      </c>
      <c r="E172" s="52">
        <v>213442.4</v>
      </c>
      <c r="F172" s="238">
        <f t="shared" si="0"/>
        <v>586557.6</v>
      </c>
      <c r="H172" s="107"/>
      <c r="I172" s="107"/>
      <c r="J172" s="107"/>
    </row>
    <row r="173" spans="1:10" ht="30" customHeight="1">
      <c r="A173" s="236" t="s">
        <v>685</v>
      </c>
      <c r="B173" s="237">
        <v>200</v>
      </c>
      <c r="C173" s="51" t="s">
        <v>677</v>
      </c>
      <c r="D173" s="52">
        <v>800000</v>
      </c>
      <c r="E173" s="52">
        <v>213442.4</v>
      </c>
      <c r="F173" s="238">
        <f t="shared" si="0"/>
        <v>586557.6</v>
      </c>
      <c r="H173" s="107"/>
      <c r="I173" s="107"/>
      <c r="J173" s="107"/>
    </row>
    <row r="174" spans="1:10" ht="15.75" customHeight="1">
      <c r="A174" s="236" t="s">
        <v>526</v>
      </c>
      <c r="B174" s="237">
        <v>200</v>
      </c>
      <c r="C174" s="51" t="s">
        <v>678</v>
      </c>
      <c r="D174" s="52">
        <v>800000</v>
      </c>
      <c r="E174" s="52">
        <v>213442.4</v>
      </c>
      <c r="F174" s="238">
        <f t="shared" si="0"/>
        <v>586557.6</v>
      </c>
      <c r="H174" s="107"/>
      <c r="I174" s="107"/>
      <c r="J174" s="107"/>
    </row>
    <row r="175" spans="1:10" ht="20.25" customHeight="1">
      <c r="A175" s="236" t="s">
        <v>534</v>
      </c>
      <c r="B175" s="237">
        <v>200</v>
      </c>
      <c r="C175" s="51" t="s">
        <v>679</v>
      </c>
      <c r="D175" s="52">
        <v>800000</v>
      </c>
      <c r="E175" s="52">
        <v>213442.4</v>
      </c>
      <c r="F175" s="238">
        <f t="shared" si="0"/>
        <v>586557.6</v>
      </c>
      <c r="H175" s="107"/>
      <c r="I175" s="107"/>
      <c r="J175" s="107"/>
    </row>
    <row r="176" spans="1:10" ht="19.5" customHeight="1">
      <c r="A176" s="236" t="s">
        <v>539</v>
      </c>
      <c r="B176" s="237">
        <v>200</v>
      </c>
      <c r="C176" s="51" t="s">
        <v>680</v>
      </c>
      <c r="D176" s="52">
        <v>800000</v>
      </c>
      <c r="E176" s="52">
        <v>213442.4</v>
      </c>
      <c r="F176" s="238">
        <f aca="true" t="shared" si="2" ref="F176:F194">SUM(D176)-E176</f>
        <v>586557.6</v>
      </c>
      <c r="H176" s="107"/>
      <c r="I176" s="107"/>
      <c r="J176" s="107"/>
    </row>
    <row r="177" spans="1:10" ht="19.5" customHeight="1">
      <c r="A177" s="236" t="s">
        <v>43</v>
      </c>
      <c r="B177" s="237">
        <v>200</v>
      </c>
      <c r="C177" s="51" t="s">
        <v>686</v>
      </c>
      <c r="D177" s="52">
        <v>234800</v>
      </c>
      <c r="E177" s="52">
        <v>32942</v>
      </c>
      <c r="F177" s="238">
        <f t="shared" si="2"/>
        <v>201858</v>
      </c>
      <c r="H177" s="107"/>
      <c r="I177" s="107"/>
      <c r="J177" s="107"/>
    </row>
    <row r="178" spans="1:10" ht="48.75" customHeight="1">
      <c r="A178" s="236" t="s">
        <v>709</v>
      </c>
      <c r="B178" s="237">
        <v>200</v>
      </c>
      <c r="C178" s="51" t="s">
        <v>687</v>
      </c>
      <c r="D178" s="52">
        <v>234800</v>
      </c>
      <c r="E178" s="52">
        <v>32942</v>
      </c>
      <c r="F178" s="238">
        <f t="shared" si="2"/>
        <v>201858</v>
      </c>
      <c r="H178" s="107"/>
      <c r="I178" s="107"/>
      <c r="J178" s="107"/>
    </row>
    <row r="179" spans="1:10" ht="25.5" customHeight="1">
      <c r="A179" s="236" t="s">
        <v>710</v>
      </c>
      <c r="B179" s="237">
        <v>200</v>
      </c>
      <c r="C179" s="51" t="s">
        <v>688</v>
      </c>
      <c r="D179" s="52">
        <v>229800</v>
      </c>
      <c r="E179" s="52">
        <v>31800</v>
      </c>
      <c r="F179" s="238">
        <f t="shared" si="2"/>
        <v>198000</v>
      </c>
      <c r="H179" s="107"/>
      <c r="I179" s="107"/>
      <c r="J179" s="107"/>
    </row>
    <row r="180" spans="1:10" ht="19.5" customHeight="1">
      <c r="A180" s="236" t="s">
        <v>526</v>
      </c>
      <c r="B180" s="237">
        <v>200</v>
      </c>
      <c r="C180" s="51" t="s">
        <v>689</v>
      </c>
      <c r="D180" s="52">
        <v>229800</v>
      </c>
      <c r="E180" s="52">
        <v>31800</v>
      </c>
      <c r="F180" s="238">
        <f t="shared" si="2"/>
        <v>198000</v>
      </c>
      <c r="H180" s="107"/>
      <c r="I180" s="107"/>
      <c r="J180" s="107"/>
    </row>
    <row r="181" spans="1:10" ht="19.5" customHeight="1">
      <c r="A181" s="236" t="s">
        <v>540</v>
      </c>
      <c r="B181" s="237">
        <v>200</v>
      </c>
      <c r="C181" s="51" t="s">
        <v>690</v>
      </c>
      <c r="D181" s="52">
        <v>229800</v>
      </c>
      <c r="E181" s="52">
        <v>31800</v>
      </c>
      <c r="F181" s="238">
        <f t="shared" si="2"/>
        <v>198000</v>
      </c>
      <c r="H181" s="107"/>
      <c r="I181" s="107"/>
      <c r="J181" s="107"/>
    </row>
    <row r="182" spans="1:10" ht="19.5" customHeight="1">
      <c r="A182" s="236" t="s">
        <v>236</v>
      </c>
      <c r="B182" s="237">
        <v>200</v>
      </c>
      <c r="C182" s="51" t="s">
        <v>691</v>
      </c>
      <c r="D182" s="52">
        <v>5000</v>
      </c>
      <c r="E182" s="52">
        <v>1142</v>
      </c>
      <c r="F182" s="238">
        <f t="shared" si="2"/>
        <v>3858</v>
      </c>
      <c r="H182" s="107"/>
      <c r="I182" s="107"/>
      <c r="J182" s="107"/>
    </row>
    <row r="183" spans="1:10" ht="19.5" customHeight="1">
      <c r="A183" s="236" t="s">
        <v>526</v>
      </c>
      <c r="B183" s="237">
        <v>200</v>
      </c>
      <c r="C183" s="51" t="s">
        <v>692</v>
      </c>
      <c r="D183" s="52">
        <v>5000</v>
      </c>
      <c r="E183" s="52">
        <v>1142</v>
      </c>
      <c r="F183" s="238">
        <f t="shared" si="2"/>
        <v>3858</v>
      </c>
      <c r="H183" s="107"/>
      <c r="I183" s="107"/>
      <c r="J183" s="107"/>
    </row>
    <row r="184" spans="1:10" ht="19.5" customHeight="1">
      <c r="A184" s="236" t="s">
        <v>540</v>
      </c>
      <c r="B184" s="237">
        <v>200</v>
      </c>
      <c r="C184" s="51" t="s">
        <v>693</v>
      </c>
      <c r="D184" s="52">
        <v>5000</v>
      </c>
      <c r="E184" s="52">
        <v>1142</v>
      </c>
      <c r="F184" s="238">
        <f t="shared" si="2"/>
        <v>3858</v>
      </c>
      <c r="H184" s="107"/>
      <c r="I184" s="107"/>
      <c r="J184" s="107"/>
    </row>
    <row r="185" spans="1:10" ht="19.5" customHeight="1">
      <c r="A185" s="236" t="s">
        <v>71</v>
      </c>
      <c r="B185" s="237">
        <v>200</v>
      </c>
      <c r="C185" s="51" t="s">
        <v>694</v>
      </c>
      <c r="D185" s="52">
        <v>1245000</v>
      </c>
      <c r="E185" s="52">
        <v>115533.73</v>
      </c>
      <c r="F185" s="238">
        <f t="shared" si="2"/>
        <v>1129466.27</v>
      </c>
      <c r="H185" s="107"/>
      <c r="I185" s="107"/>
      <c r="J185" s="107"/>
    </row>
    <row r="186" spans="1:10" ht="82.5" customHeight="1">
      <c r="A186" s="236" t="s">
        <v>711</v>
      </c>
      <c r="B186" s="237">
        <v>200</v>
      </c>
      <c r="C186" s="51" t="s">
        <v>695</v>
      </c>
      <c r="D186" s="52">
        <v>1000000</v>
      </c>
      <c r="E186" s="52">
        <v>57533.73</v>
      </c>
      <c r="F186" s="238">
        <f t="shared" si="2"/>
        <v>942466.27</v>
      </c>
      <c r="H186" s="107"/>
      <c r="I186" s="107"/>
      <c r="J186" s="107"/>
    </row>
    <row r="187" spans="1:10" ht="79.5" customHeight="1">
      <c r="A187" s="236" t="s">
        <v>712</v>
      </c>
      <c r="B187" s="237">
        <v>200</v>
      </c>
      <c r="C187" s="51" t="s">
        <v>696</v>
      </c>
      <c r="D187" s="52">
        <v>1000000</v>
      </c>
      <c r="E187" s="52">
        <v>57533.73</v>
      </c>
      <c r="F187" s="238">
        <f t="shared" si="2"/>
        <v>942466.27</v>
      </c>
      <c r="H187" s="107"/>
      <c r="I187" s="107"/>
      <c r="J187" s="107"/>
    </row>
    <row r="188" spans="1:10" ht="20.25" customHeight="1">
      <c r="A188" s="236" t="s">
        <v>526</v>
      </c>
      <c r="B188" s="237">
        <v>200</v>
      </c>
      <c r="C188" s="51" t="s">
        <v>697</v>
      </c>
      <c r="D188" s="52">
        <v>1000000</v>
      </c>
      <c r="E188" s="52">
        <v>57533.73</v>
      </c>
      <c r="F188" s="238">
        <f t="shared" si="2"/>
        <v>942466.27</v>
      </c>
      <c r="H188" s="107"/>
      <c r="I188" s="107"/>
      <c r="J188" s="107"/>
    </row>
    <row r="189" spans="1:10" ht="21" customHeight="1">
      <c r="A189" s="236" t="s">
        <v>540</v>
      </c>
      <c r="B189" s="237">
        <v>200</v>
      </c>
      <c r="C189" s="51" t="s">
        <v>698</v>
      </c>
      <c r="D189" s="52">
        <v>1000000</v>
      </c>
      <c r="E189" s="52">
        <v>57533.73</v>
      </c>
      <c r="F189" s="238">
        <f t="shared" si="2"/>
        <v>942466.27</v>
      </c>
      <c r="H189" s="107"/>
      <c r="I189" s="107"/>
      <c r="J189" s="107"/>
    </row>
    <row r="190" spans="1:10" ht="35.25" customHeight="1">
      <c r="A190" s="236" t="s">
        <v>713</v>
      </c>
      <c r="B190" s="237">
        <v>200</v>
      </c>
      <c r="C190" s="51" t="s">
        <v>699</v>
      </c>
      <c r="D190" s="52">
        <v>245000</v>
      </c>
      <c r="E190" s="52">
        <v>58000</v>
      </c>
      <c r="F190" s="238">
        <f t="shared" si="2"/>
        <v>187000</v>
      </c>
      <c r="H190" s="107"/>
      <c r="I190" s="107"/>
      <c r="J190" s="107"/>
    </row>
    <row r="191" spans="1:10" ht="29.25" customHeight="1">
      <c r="A191" s="236" t="s">
        <v>234</v>
      </c>
      <c r="B191" s="237">
        <v>200</v>
      </c>
      <c r="C191" s="51" t="s">
        <v>700</v>
      </c>
      <c r="D191" s="52">
        <v>100000</v>
      </c>
      <c r="E191" s="52">
        <v>13000</v>
      </c>
      <c r="F191" s="238">
        <f t="shared" si="2"/>
        <v>87000</v>
      </c>
      <c r="H191" s="107"/>
      <c r="I191" s="107"/>
      <c r="J191" s="107"/>
    </row>
    <row r="192" spans="1:10" ht="15.75" customHeight="1">
      <c r="A192" s="236" t="s">
        <v>526</v>
      </c>
      <c r="B192" s="237">
        <v>200</v>
      </c>
      <c r="C192" s="51" t="s">
        <v>701</v>
      </c>
      <c r="D192" s="52">
        <v>100000</v>
      </c>
      <c r="E192" s="52">
        <v>13000</v>
      </c>
      <c r="F192" s="238">
        <f t="shared" si="2"/>
        <v>87000</v>
      </c>
      <c r="H192" s="107"/>
      <c r="I192" s="107"/>
      <c r="J192" s="107"/>
    </row>
    <row r="193" spans="1:10" ht="15.75" customHeight="1">
      <c r="A193" s="236" t="s">
        <v>540</v>
      </c>
      <c r="B193" s="237">
        <v>200</v>
      </c>
      <c r="C193" s="51" t="s">
        <v>702</v>
      </c>
      <c r="D193" s="52">
        <v>100000</v>
      </c>
      <c r="E193" s="52">
        <v>13000</v>
      </c>
      <c r="F193" s="238">
        <f t="shared" si="2"/>
        <v>87000</v>
      </c>
      <c r="H193" s="107"/>
      <c r="I193" s="107"/>
      <c r="J193" s="107"/>
    </row>
    <row r="194" spans="1:10" ht="15.75" customHeight="1">
      <c r="A194" s="236" t="s">
        <v>714</v>
      </c>
      <c r="B194" s="237">
        <v>200</v>
      </c>
      <c r="C194" s="51" t="s">
        <v>703</v>
      </c>
      <c r="D194" s="52">
        <v>100000</v>
      </c>
      <c r="E194" s="52">
        <v>0</v>
      </c>
      <c r="F194" s="238">
        <f t="shared" si="2"/>
        <v>100000</v>
      </c>
      <c r="H194" s="107"/>
      <c r="I194" s="107"/>
      <c r="J194" s="107"/>
    </row>
    <row r="195" spans="1:10" ht="15.75" customHeight="1">
      <c r="A195" s="236" t="s">
        <v>526</v>
      </c>
      <c r="B195" s="237">
        <v>200</v>
      </c>
      <c r="C195" s="51" t="s">
        <v>704</v>
      </c>
      <c r="D195" s="52">
        <v>100000</v>
      </c>
      <c r="E195" s="52">
        <v>0</v>
      </c>
      <c r="F195" s="238">
        <f>SUM(D195)-E195</f>
        <v>100000</v>
      </c>
      <c r="H195" s="107"/>
      <c r="I195" s="107"/>
      <c r="J195" s="107"/>
    </row>
    <row r="196" spans="1:10" ht="15.75" customHeight="1">
      <c r="A196" s="236" t="s">
        <v>540</v>
      </c>
      <c r="B196" s="237">
        <v>200</v>
      </c>
      <c r="C196" s="51" t="s">
        <v>705</v>
      </c>
      <c r="D196" s="52">
        <v>100000</v>
      </c>
      <c r="E196" s="52">
        <v>0</v>
      </c>
      <c r="F196" s="238">
        <f>SUM(D196)-E196</f>
        <v>100000</v>
      </c>
      <c r="H196" s="107"/>
      <c r="I196" s="107"/>
      <c r="J196" s="107"/>
    </row>
    <row r="197" spans="1:10" ht="15.75" customHeight="1">
      <c r="A197" s="236" t="s">
        <v>715</v>
      </c>
      <c r="B197" s="237">
        <v>200</v>
      </c>
      <c r="C197" s="51" t="s">
        <v>706</v>
      </c>
      <c r="D197" s="52">
        <v>45000</v>
      </c>
      <c r="E197" s="52">
        <v>45000</v>
      </c>
      <c r="F197" s="238">
        <f>SUM(D197)-E197</f>
        <v>0</v>
      </c>
      <c r="H197" s="107"/>
      <c r="I197" s="107"/>
      <c r="J197" s="107"/>
    </row>
    <row r="198" spans="1:10" ht="15.75" customHeight="1">
      <c r="A198" s="236" t="s">
        <v>526</v>
      </c>
      <c r="B198" s="237">
        <v>200</v>
      </c>
      <c r="C198" s="51" t="s">
        <v>707</v>
      </c>
      <c r="D198" s="52">
        <v>45000</v>
      </c>
      <c r="E198" s="52">
        <v>45000</v>
      </c>
      <c r="F198" s="238">
        <f>SUM(D198)-E198</f>
        <v>0</v>
      </c>
      <c r="H198" s="107"/>
      <c r="I198" s="107"/>
      <c r="J198" s="107"/>
    </row>
    <row r="199" spans="1:10" ht="15.75" customHeight="1">
      <c r="A199" s="236" t="s">
        <v>540</v>
      </c>
      <c r="B199" s="237">
        <v>200</v>
      </c>
      <c r="C199" s="51" t="s">
        <v>708</v>
      </c>
      <c r="D199" s="52">
        <v>45000</v>
      </c>
      <c r="E199" s="52">
        <v>45000</v>
      </c>
      <c r="F199" s="238">
        <f>SUM(D199)-E199</f>
        <v>0</v>
      </c>
      <c r="H199" s="107"/>
      <c r="I199" s="107"/>
      <c r="J199" s="107"/>
    </row>
    <row r="200" spans="1:10" ht="29.25" customHeight="1">
      <c r="A200" s="239" t="s">
        <v>544</v>
      </c>
      <c r="B200" s="240">
        <v>200</v>
      </c>
      <c r="C200" s="50" t="s">
        <v>545</v>
      </c>
      <c r="D200" s="49">
        <f>D201+D233</f>
        <v>5276300</v>
      </c>
      <c r="E200" s="49">
        <f>E201+E233</f>
        <v>909311</v>
      </c>
      <c r="F200" s="241">
        <f t="shared" si="0"/>
        <v>4366989</v>
      </c>
      <c r="H200" s="107"/>
      <c r="I200" s="107"/>
      <c r="J200" s="107"/>
    </row>
    <row r="201" spans="1:10" ht="36" customHeight="1">
      <c r="A201" s="236" t="s">
        <v>723</v>
      </c>
      <c r="B201" s="237">
        <v>200</v>
      </c>
      <c r="C201" s="50" t="s">
        <v>546</v>
      </c>
      <c r="D201" s="49">
        <v>4156300</v>
      </c>
      <c r="E201" s="49">
        <v>799311</v>
      </c>
      <c r="F201" s="238">
        <f t="shared" si="0"/>
        <v>3356989</v>
      </c>
      <c r="H201" s="107"/>
      <c r="I201" s="107"/>
      <c r="J201" s="107"/>
    </row>
    <row r="202" spans="1:10" ht="57.75" customHeight="1">
      <c r="A202" s="236" t="s">
        <v>724</v>
      </c>
      <c r="B202" s="237">
        <v>200</v>
      </c>
      <c r="C202" s="51" t="s">
        <v>716</v>
      </c>
      <c r="D202" s="52">
        <v>253500</v>
      </c>
      <c r="E202" s="52">
        <v>0</v>
      </c>
      <c r="F202" s="238">
        <f t="shared" si="0"/>
        <v>253500</v>
      </c>
      <c r="H202" s="107"/>
      <c r="I202" s="107"/>
      <c r="J202" s="107"/>
    </row>
    <row r="203" spans="1:10" ht="55.5" customHeight="1">
      <c r="A203" s="236" t="s">
        <v>725</v>
      </c>
      <c r="B203" s="237">
        <v>200</v>
      </c>
      <c r="C203" s="51" t="s">
        <v>717</v>
      </c>
      <c r="D203" s="52">
        <v>253500</v>
      </c>
      <c r="E203" s="52">
        <v>0</v>
      </c>
      <c r="F203" s="238">
        <f t="shared" si="0"/>
        <v>253500</v>
      </c>
      <c r="H203" s="107"/>
      <c r="I203" s="107"/>
      <c r="J203" s="107"/>
    </row>
    <row r="204" spans="1:10" ht="22.5">
      <c r="A204" s="236" t="s">
        <v>234</v>
      </c>
      <c r="B204" s="237">
        <v>200</v>
      </c>
      <c r="C204" s="51" t="s">
        <v>718</v>
      </c>
      <c r="D204" s="52">
        <v>253500</v>
      </c>
      <c r="E204" s="52">
        <v>0</v>
      </c>
      <c r="F204" s="238">
        <f t="shared" si="0"/>
        <v>253500</v>
      </c>
      <c r="H204" s="107"/>
      <c r="I204" s="107"/>
      <c r="J204" s="107"/>
    </row>
    <row r="205" spans="1:10" ht="12.75">
      <c r="A205" s="236" t="s">
        <v>556</v>
      </c>
      <c r="B205" s="237">
        <v>200</v>
      </c>
      <c r="C205" s="51" t="s">
        <v>719</v>
      </c>
      <c r="D205" s="52">
        <v>253500</v>
      </c>
      <c r="E205" s="52">
        <v>0</v>
      </c>
      <c r="F205" s="238">
        <f t="shared" si="0"/>
        <v>253500</v>
      </c>
      <c r="H205" s="107"/>
      <c r="I205" s="107"/>
      <c r="J205" s="107"/>
    </row>
    <row r="206" spans="1:10" ht="12.75">
      <c r="A206" s="236" t="s">
        <v>542</v>
      </c>
      <c r="B206" s="237">
        <v>200</v>
      </c>
      <c r="C206" s="51" t="s">
        <v>720</v>
      </c>
      <c r="D206" s="52">
        <v>125000</v>
      </c>
      <c r="E206" s="52">
        <v>0</v>
      </c>
      <c r="F206" s="238">
        <f t="shared" si="0"/>
        <v>125000</v>
      </c>
      <c r="H206" s="107"/>
      <c r="I206" s="107"/>
      <c r="J206" s="107"/>
    </row>
    <row r="207" spans="1:10" ht="12.75">
      <c r="A207" s="236" t="s">
        <v>543</v>
      </c>
      <c r="B207" s="237">
        <v>200</v>
      </c>
      <c r="C207" s="51" t="s">
        <v>721</v>
      </c>
      <c r="D207" s="52">
        <v>128500</v>
      </c>
      <c r="E207" s="52">
        <v>0</v>
      </c>
      <c r="F207" s="238">
        <f t="shared" si="0"/>
        <v>128500</v>
      </c>
      <c r="H207" s="107"/>
      <c r="I207" s="107"/>
      <c r="J207" s="107"/>
    </row>
    <row r="208" spans="1:10" ht="63" customHeight="1">
      <c r="A208" s="236" t="s">
        <v>726</v>
      </c>
      <c r="B208" s="237">
        <v>200</v>
      </c>
      <c r="C208" s="51" t="s">
        <v>722</v>
      </c>
      <c r="D208" s="52">
        <v>3752800</v>
      </c>
      <c r="E208" s="52">
        <v>799311</v>
      </c>
      <c r="F208" s="238">
        <f t="shared" si="0"/>
        <v>2953489</v>
      </c>
      <c r="H208" s="107"/>
      <c r="I208" s="107"/>
      <c r="J208" s="107"/>
    </row>
    <row r="209" spans="1:10" ht="78" customHeight="1">
      <c r="A209" s="236" t="s">
        <v>735</v>
      </c>
      <c r="B209" s="237">
        <v>200</v>
      </c>
      <c r="C209" s="51" t="s">
        <v>727</v>
      </c>
      <c r="D209" s="52">
        <v>896500</v>
      </c>
      <c r="E209" s="52">
        <v>85236</v>
      </c>
      <c r="F209" s="238">
        <f t="shared" si="0"/>
        <v>811264</v>
      </c>
      <c r="H209" s="107"/>
      <c r="I209" s="107"/>
      <c r="J209" s="107"/>
    </row>
    <row r="210" spans="1:10" ht="22.5">
      <c r="A210" s="236" t="s">
        <v>234</v>
      </c>
      <c r="B210" s="237">
        <v>200</v>
      </c>
      <c r="C210" s="51" t="s">
        <v>728</v>
      </c>
      <c r="D210" s="52">
        <v>896500</v>
      </c>
      <c r="E210" s="52">
        <v>85236</v>
      </c>
      <c r="F210" s="238">
        <f t="shared" si="0"/>
        <v>811264</v>
      </c>
      <c r="H210" s="107"/>
      <c r="I210" s="107"/>
      <c r="J210" s="107"/>
    </row>
    <row r="211" spans="1:10" ht="15" customHeight="1">
      <c r="A211" s="236" t="s">
        <v>526</v>
      </c>
      <c r="B211" s="237">
        <v>200</v>
      </c>
      <c r="C211" s="51" t="s">
        <v>729</v>
      </c>
      <c r="D211" s="52">
        <v>793700</v>
      </c>
      <c r="E211" s="52">
        <v>85236</v>
      </c>
      <c r="F211" s="238">
        <f t="shared" si="0"/>
        <v>708464</v>
      </c>
      <c r="H211" s="107"/>
      <c r="I211" s="107"/>
      <c r="J211" s="107"/>
    </row>
    <row r="212" spans="1:10" ht="12.75">
      <c r="A212" s="236" t="s">
        <v>534</v>
      </c>
      <c r="B212" s="237">
        <v>200</v>
      </c>
      <c r="C212" s="51" t="s">
        <v>730</v>
      </c>
      <c r="D212" s="52">
        <v>793700</v>
      </c>
      <c r="E212" s="52">
        <v>85236</v>
      </c>
      <c r="F212" s="238">
        <f t="shared" si="0"/>
        <v>708464</v>
      </c>
      <c r="H212" s="107"/>
      <c r="I212" s="107"/>
      <c r="J212" s="107"/>
    </row>
    <row r="213" spans="1:10" ht="12.75">
      <c r="A213" s="236" t="s">
        <v>539</v>
      </c>
      <c r="B213" s="237">
        <v>200</v>
      </c>
      <c r="C213" s="51" t="s">
        <v>731</v>
      </c>
      <c r="D213" s="52">
        <v>793700</v>
      </c>
      <c r="E213" s="52">
        <v>85236</v>
      </c>
      <c r="F213" s="238">
        <f t="shared" si="0"/>
        <v>708464</v>
      </c>
      <c r="H213" s="107"/>
      <c r="I213" s="107"/>
      <c r="J213" s="107"/>
    </row>
    <row r="214" spans="1:10" ht="12.75">
      <c r="A214" s="236" t="s">
        <v>541</v>
      </c>
      <c r="B214" s="237">
        <v>200</v>
      </c>
      <c r="C214" s="51" t="s">
        <v>732</v>
      </c>
      <c r="D214" s="52">
        <v>102800</v>
      </c>
      <c r="E214" s="52">
        <v>0</v>
      </c>
      <c r="F214" s="238">
        <f t="shared" si="0"/>
        <v>102800</v>
      </c>
      <c r="H214" s="107"/>
      <c r="I214" s="107"/>
      <c r="J214" s="107"/>
    </row>
    <row r="215" spans="1:10" ht="14.25" customHeight="1">
      <c r="A215" s="236" t="s">
        <v>542</v>
      </c>
      <c r="B215" s="237">
        <v>200</v>
      </c>
      <c r="C215" s="51" t="s">
        <v>733</v>
      </c>
      <c r="D215" s="52">
        <v>50000</v>
      </c>
      <c r="E215" s="52">
        <v>0</v>
      </c>
      <c r="F215" s="238">
        <f t="shared" si="0"/>
        <v>50000</v>
      </c>
      <c r="H215" s="107"/>
      <c r="I215" s="107"/>
      <c r="J215" s="107"/>
    </row>
    <row r="216" spans="1:10" ht="12.75">
      <c r="A216" s="236" t="s">
        <v>543</v>
      </c>
      <c r="B216" s="237">
        <v>200</v>
      </c>
      <c r="C216" s="51" t="s">
        <v>734</v>
      </c>
      <c r="D216" s="52">
        <v>52800</v>
      </c>
      <c r="E216" s="52">
        <v>0</v>
      </c>
      <c r="F216" s="238">
        <f t="shared" si="0"/>
        <v>52800</v>
      </c>
      <c r="H216" s="107"/>
      <c r="I216" s="107"/>
      <c r="J216" s="107"/>
    </row>
    <row r="217" spans="1:10" ht="93.75" customHeight="1">
      <c r="A217" s="236" t="s">
        <v>742</v>
      </c>
      <c r="B217" s="237">
        <v>200</v>
      </c>
      <c r="C217" s="51" t="s">
        <v>736</v>
      </c>
      <c r="D217" s="52">
        <v>2856300</v>
      </c>
      <c r="E217" s="52">
        <v>714075</v>
      </c>
      <c r="F217" s="238">
        <f t="shared" si="0"/>
        <v>2142225</v>
      </c>
      <c r="H217" s="107"/>
      <c r="I217" s="107"/>
      <c r="J217" s="107"/>
    </row>
    <row r="218" spans="1:10" ht="12.75">
      <c r="A218" s="236" t="s">
        <v>508</v>
      </c>
      <c r="B218" s="237">
        <v>200</v>
      </c>
      <c r="C218" s="51" t="s">
        <v>737</v>
      </c>
      <c r="D218" s="52">
        <v>2856300</v>
      </c>
      <c r="E218" s="52">
        <v>714075</v>
      </c>
      <c r="F218" s="238">
        <f t="shared" si="0"/>
        <v>2142225</v>
      </c>
      <c r="H218" s="107"/>
      <c r="I218" s="107"/>
      <c r="J218" s="107"/>
    </row>
    <row r="219" spans="1:10" ht="12.75">
      <c r="A219" s="236" t="s">
        <v>526</v>
      </c>
      <c r="B219" s="237">
        <v>200</v>
      </c>
      <c r="C219" s="51" t="s">
        <v>738</v>
      </c>
      <c r="D219" s="52">
        <v>2856300</v>
      </c>
      <c r="E219" s="52">
        <v>714075</v>
      </c>
      <c r="F219" s="238">
        <f>SUM(D219)-E219</f>
        <v>2142225</v>
      </c>
      <c r="H219" s="107"/>
      <c r="I219" s="107"/>
      <c r="J219" s="107"/>
    </row>
    <row r="220" spans="1:10" ht="12.75">
      <c r="A220" s="236" t="s">
        <v>307</v>
      </c>
      <c r="B220" s="237">
        <v>200</v>
      </c>
      <c r="C220" s="51" t="s">
        <v>739</v>
      </c>
      <c r="D220" s="52">
        <v>2856300</v>
      </c>
      <c r="E220" s="52">
        <v>714075</v>
      </c>
      <c r="F220" s="238">
        <f>SUM(D220)-E220</f>
        <v>2142225</v>
      </c>
      <c r="H220" s="107"/>
      <c r="I220" s="107"/>
      <c r="J220" s="107"/>
    </row>
    <row r="221" spans="1:10" ht="22.5">
      <c r="A221" s="236" t="s">
        <v>308</v>
      </c>
      <c r="B221" s="237">
        <v>200</v>
      </c>
      <c r="C221" s="51" t="s">
        <v>740</v>
      </c>
      <c r="D221" s="52">
        <v>2856300</v>
      </c>
      <c r="E221" s="52">
        <v>714075</v>
      </c>
      <c r="F221" s="238">
        <f t="shared" si="0"/>
        <v>2142225</v>
      </c>
      <c r="H221" s="107"/>
      <c r="I221" s="107"/>
      <c r="J221" s="107"/>
    </row>
    <row r="222" spans="1:10" ht="83.25" customHeight="1">
      <c r="A222" s="236" t="s">
        <v>743</v>
      </c>
      <c r="B222" s="237">
        <v>200</v>
      </c>
      <c r="C222" s="51" t="s">
        <v>741</v>
      </c>
      <c r="D222" s="52">
        <v>150000</v>
      </c>
      <c r="E222" s="52">
        <v>0</v>
      </c>
      <c r="F222" s="238">
        <f t="shared" si="0"/>
        <v>150000</v>
      </c>
      <c r="H222" s="107"/>
      <c r="I222" s="107"/>
      <c r="J222" s="107"/>
    </row>
    <row r="223" spans="1:10" ht="82.5" customHeight="1">
      <c r="A223" s="236" t="s">
        <v>756</v>
      </c>
      <c r="B223" s="237">
        <v>200</v>
      </c>
      <c r="C223" s="51" t="s">
        <v>744</v>
      </c>
      <c r="D223" s="52">
        <v>150000</v>
      </c>
      <c r="E223" s="52">
        <v>0</v>
      </c>
      <c r="F223" s="238">
        <f t="shared" si="0"/>
        <v>150000</v>
      </c>
      <c r="H223" s="107"/>
      <c r="I223" s="107"/>
      <c r="J223" s="107"/>
    </row>
    <row r="224" spans="1:10" ht="22.5">
      <c r="A224" s="236" t="s">
        <v>234</v>
      </c>
      <c r="B224" s="237">
        <v>200</v>
      </c>
      <c r="C224" s="51" t="s">
        <v>745</v>
      </c>
      <c r="D224" s="52">
        <v>150000</v>
      </c>
      <c r="E224" s="52">
        <v>0</v>
      </c>
      <c r="F224" s="238">
        <f t="shared" si="0"/>
        <v>150000</v>
      </c>
      <c r="H224" s="107"/>
      <c r="I224" s="107"/>
      <c r="J224" s="107"/>
    </row>
    <row r="225" spans="1:10" ht="12.75">
      <c r="A225" s="236" t="s">
        <v>526</v>
      </c>
      <c r="B225" s="237">
        <v>200</v>
      </c>
      <c r="C225" s="51" t="s">
        <v>746</v>
      </c>
      <c r="D225" s="52">
        <v>124000</v>
      </c>
      <c r="E225" s="52">
        <v>0</v>
      </c>
      <c r="F225" s="238">
        <f t="shared" si="0"/>
        <v>124000</v>
      </c>
      <c r="H225" s="107"/>
      <c r="I225" s="107"/>
      <c r="J225" s="107"/>
    </row>
    <row r="226" spans="1:10" ht="12.75" hidden="1">
      <c r="A226" s="236"/>
      <c r="B226" s="237">
        <v>200</v>
      </c>
      <c r="C226" s="278"/>
      <c r="D226" s="52">
        <v>124000</v>
      </c>
      <c r="E226" s="52">
        <v>0</v>
      </c>
      <c r="F226" s="270">
        <f t="shared" si="0"/>
        <v>124000</v>
      </c>
      <c r="H226" s="107"/>
      <c r="I226" s="107"/>
      <c r="J226" s="107"/>
    </row>
    <row r="227" spans="1:10" ht="12.75" hidden="1">
      <c r="A227" s="236"/>
      <c r="B227" s="237">
        <v>200</v>
      </c>
      <c r="C227" s="278"/>
      <c r="D227" s="52">
        <v>124000</v>
      </c>
      <c r="E227" s="52">
        <v>0</v>
      </c>
      <c r="F227" s="270">
        <f t="shared" si="0"/>
        <v>124000</v>
      </c>
      <c r="H227" s="107"/>
      <c r="I227" s="107"/>
      <c r="J227" s="107"/>
    </row>
    <row r="228" spans="1:10" ht="12.75">
      <c r="A228" s="236" t="s">
        <v>534</v>
      </c>
      <c r="B228" s="237">
        <v>200</v>
      </c>
      <c r="C228" s="51" t="s">
        <v>747</v>
      </c>
      <c r="D228" s="52">
        <v>124000</v>
      </c>
      <c r="E228" s="52">
        <v>0</v>
      </c>
      <c r="F228" s="238">
        <f t="shared" si="0"/>
        <v>124000</v>
      </c>
      <c r="H228" s="107"/>
      <c r="I228" s="107"/>
      <c r="J228" s="107"/>
    </row>
    <row r="229" spans="1:10" ht="12.75">
      <c r="A229" s="236" t="s">
        <v>538</v>
      </c>
      <c r="B229" s="237">
        <v>200</v>
      </c>
      <c r="C229" s="51" t="s">
        <v>749</v>
      </c>
      <c r="D229" s="52">
        <v>124000</v>
      </c>
      <c r="E229" s="52">
        <v>0</v>
      </c>
      <c r="F229" s="238">
        <f t="shared" si="0"/>
        <v>124000</v>
      </c>
      <c r="H229" s="107"/>
      <c r="I229" s="107"/>
      <c r="J229" s="107"/>
    </row>
    <row r="230" spans="1:10" ht="12.75">
      <c r="A230" s="236" t="s">
        <v>541</v>
      </c>
      <c r="B230" s="237">
        <v>200</v>
      </c>
      <c r="C230" s="51" t="s">
        <v>1028</v>
      </c>
      <c r="D230" s="52">
        <v>26000</v>
      </c>
      <c r="E230" s="52">
        <v>0</v>
      </c>
      <c r="F230" s="238">
        <f>SUM(D230)-E230</f>
        <v>26000</v>
      </c>
      <c r="H230" s="107"/>
      <c r="I230" s="107"/>
      <c r="J230" s="107"/>
    </row>
    <row r="231" spans="1:10" ht="12.75">
      <c r="A231" s="236" t="s">
        <v>542</v>
      </c>
      <c r="B231" s="237">
        <v>200</v>
      </c>
      <c r="C231" s="51" t="s">
        <v>1029</v>
      </c>
      <c r="D231" s="52">
        <v>25000</v>
      </c>
      <c r="E231" s="52">
        <v>0</v>
      </c>
      <c r="F231" s="238">
        <f>SUM(D231)-E231</f>
        <v>25000</v>
      </c>
      <c r="H231" s="107"/>
      <c r="I231" s="107"/>
      <c r="J231" s="107"/>
    </row>
    <row r="232" spans="1:10" ht="12.75">
      <c r="A232" s="236" t="s">
        <v>543</v>
      </c>
      <c r="B232" s="237">
        <v>200</v>
      </c>
      <c r="C232" s="51" t="s">
        <v>1030</v>
      </c>
      <c r="D232" s="52">
        <v>1000</v>
      </c>
      <c r="E232" s="52">
        <v>0</v>
      </c>
      <c r="F232" s="238">
        <f>SUM(D232)-E232</f>
        <v>1000</v>
      </c>
      <c r="H232" s="107"/>
      <c r="I232" s="107"/>
      <c r="J232" s="107"/>
    </row>
    <row r="233" spans="1:10" ht="12.75">
      <c r="A233" s="236" t="s">
        <v>564</v>
      </c>
      <c r="B233" s="237">
        <v>200</v>
      </c>
      <c r="C233" s="51" t="s">
        <v>750</v>
      </c>
      <c r="D233" s="52">
        <v>1120000</v>
      </c>
      <c r="E233" s="52">
        <v>110000</v>
      </c>
      <c r="F233" s="238">
        <f aca="true" t="shared" si="3" ref="F233:F244">SUM(D233)-E233</f>
        <v>1010000</v>
      </c>
      <c r="H233" s="107"/>
      <c r="I233" s="107"/>
      <c r="J233" s="107"/>
    </row>
    <row r="234" spans="1:10" ht="12.75">
      <c r="A234" s="236" t="s">
        <v>757</v>
      </c>
      <c r="B234" s="237">
        <v>200</v>
      </c>
      <c r="C234" s="51" t="s">
        <v>751</v>
      </c>
      <c r="D234" s="52">
        <v>1120000</v>
      </c>
      <c r="E234" s="52">
        <v>110000</v>
      </c>
      <c r="F234" s="238">
        <f t="shared" si="3"/>
        <v>1010000</v>
      </c>
      <c r="H234" s="107"/>
      <c r="I234" s="107"/>
      <c r="J234" s="107"/>
    </row>
    <row r="235" spans="1:10" ht="60.75" customHeight="1">
      <c r="A235" s="236" t="s">
        <v>758</v>
      </c>
      <c r="B235" s="237">
        <v>200</v>
      </c>
      <c r="C235" s="51" t="s">
        <v>752</v>
      </c>
      <c r="D235" s="52">
        <v>720000</v>
      </c>
      <c r="E235" s="52">
        <v>110000</v>
      </c>
      <c r="F235" s="238">
        <f t="shared" si="3"/>
        <v>610000</v>
      </c>
      <c r="H235" s="107"/>
      <c r="I235" s="107"/>
      <c r="J235" s="107"/>
    </row>
    <row r="236" spans="1:10" ht="22.5">
      <c r="A236" s="236" t="s">
        <v>234</v>
      </c>
      <c r="B236" s="237">
        <v>200</v>
      </c>
      <c r="C236" s="51" t="s">
        <v>753</v>
      </c>
      <c r="D236" s="52">
        <v>720000</v>
      </c>
      <c r="E236" s="52">
        <v>110000</v>
      </c>
      <c r="F236" s="238">
        <f t="shared" si="3"/>
        <v>610000</v>
      </c>
      <c r="H236" s="107"/>
      <c r="I236" s="107"/>
      <c r="J236" s="107"/>
    </row>
    <row r="237" spans="1:10" ht="12.75">
      <c r="A237" s="236" t="s">
        <v>526</v>
      </c>
      <c r="B237" s="237">
        <v>200</v>
      </c>
      <c r="C237" s="51" t="s">
        <v>754</v>
      </c>
      <c r="D237" s="52">
        <v>720000</v>
      </c>
      <c r="E237" s="52">
        <v>110000</v>
      </c>
      <c r="F237" s="238">
        <f t="shared" si="3"/>
        <v>610000</v>
      </c>
      <c r="H237" s="107"/>
      <c r="I237" s="107"/>
      <c r="J237" s="107"/>
    </row>
    <row r="238" spans="1:10" ht="12.75">
      <c r="A238" s="236" t="s">
        <v>534</v>
      </c>
      <c r="B238" s="237">
        <v>200</v>
      </c>
      <c r="C238" s="51" t="s">
        <v>755</v>
      </c>
      <c r="D238" s="52">
        <v>720000</v>
      </c>
      <c r="E238" s="52">
        <v>110000</v>
      </c>
      <c r="F238" s="238">
        <f t="shared" si="3"/>
        <v>610000</v>
      </c>
      <c r="H238" s="107"/>
      <c r="I238" s="107"/>
      <c r="J238" s="107"/>
    </row>
    <row r="239" spans="1:10" ht="12.75">
      <c r="A239" s="236" t="s">
        <v>539</v>
      </c>
      <c r="B239" s="237">
        <v>200</v>
      </c>
      <c r="C239" s="51" t="s">
        <v>748</v>
      </c>
      <c r="D239" s="52">
        <v>720000</v>
      </c>
      <c r="E239" s="52">
        <v>110000</v>
      </c>
      <c r="F239" s="238">
        <f t="shared" si="3"/>
        <v>610000</v>
      </c>
      <c r="H239" s="107"/>
      <c r="I239" s="107"/>
      <c r="J239" s="107"/>
    </row>
    <row r="240" spans="1:10" ht="67.5">
      <c r="A240" s="236" t="s">
        <v>1036</v>
      </c>
      <c r="B240" s="237">
        <v>200</v>
      </c>
      <c r="C240" s="51" t="s">
        <v>1031</v>
      </c>
      <c r="D240" s="52">
        <v>400000</v>
      </c>
      <c r="E240" s="52">
        <v>0</v>
      </c>
      <c r="F240" s="238">
        <f t="shared" si="3"/>
        <v>400000</v>
      </c>
      <c r="H240" s="107"/>
      <c r="I240" s="107"/>
      <c r="J240" s="107"/>
    </row>
    <row r="241" spans="1:10" ht="22.5">
      <c r="A241" s="236" t="s">
        <v>234</v>
      </c>
      <c r="B241" s="237">
        <v>200</v>
      </c>
      <c r="C241" s="51" t="s">
        <v>1032</v>
      </c>
      <c r="D241" s="52">
        <v>400000</v>
      </c>
      <c r="E241" s="52">
        <v>0</v>
      </c>
      <c r="F241" s="238">
        <f t="shared" si="3"/>
        <v>400000</v>
      </c>
      <c r="H241" s="107"/>
      <c r="I241" s="107"/>
      <c r="J241" s="107"/>
    </row>
    <row r="242" spans="1:10" ht="12.75">
      <c r="A242" s="236" t="s">
        <v>541</v>
      </c>
      <c r="B242" s="237">
        <v>200</v>
      </c>
      <c r="C242" s="51" t="s">
        <v>1033</v>
      </c>
      <c r="D242" s="52">
        <v>400000</v>
      </c>
      <c r="E242" s="52">
        <v>0</v>
      </c>
      <c r="F242" s="238">
        <f t="shared" si="3"/>
        <v>400000</v>
      </c>
      <c r="H242" s="107"/>
      <c r="I242" s="107"/>
      <c r="J242" s="107"/>
    </row>
    <row r="243" spans="1:10" ht="12.75">
      <c r="A243" s="236" t="s">
        <v>542</v>
      </c>
      <c r="B243" s="237">
        <v>200</v>
      </c>
      <c r="C243" s="51" t="s">
        <v>1034</v>
      </c>
      <c r="D243" s="52">
        <v>300000</v>
      </c>
      <c r="E243" s="52">
        <v>0</v>
      </c>
      <c r="F243" s="238">
        <f t="shared" si="3"/>
        <v>300000</v>
      </c>
      <c r="H243" s="107"/>
      <c r="I243" s="107"/>
      <c r="J243" s="107"/>
    </row>
    <row r="244" spans="1:10" ht="12.75">
      <c r="A244" s="236" t="s">
        <v>543</v>
      </c>
      <c r="B244" s="237">
        <v>200</v>
      </c>
      <c r="C244" s="51" t="s">
        <v>1035</v>
      </c>
      <c r="D244" s="52">
        <v>100000</v>
      </c>
      <c r="E244" s="52">
        <v>0</v>
      </c>
      <c r="F244" s="238">
        <f t="shared" si="3"/>
        <v>100000</v>
      </c>
      <c r="H244" s="107"/>
      <c r="I244" s="107"/>
      <c r="J244" s="107"/>
    </row>
    <row r="245" spans="1:10" ht="12.75">
      <c r="A245" s="239" t="s">
        <v>562</v>
      </c>
      <c r="B245" s="240">
        <v>200</v>
      </c>
      <c r="C245" s="50" t="s">
        <v>563</v>
      </c>
      <c r="D245" s="49">
        <v>131624260</v>
      </c>
      <c r="E245" s="49">
        <v>8840243.78</v>
      </c>
      <c r="F245" s="241">
        <f t="shared" si="0"/>
        <v>122784016.22</v>
      </c>
      <c r="H245" s="107"/>
      <c r="I245" s="107"/>
      <c r="J245" s="107"/>
    </row>
    <row r="246" spans="1:10" ht="12.75">
      <c r="A246" s="236" t="s">
        <v>237</v>
      </c>
      <c r="B246" s="237">
        <v>200</v>
      </c>
      <c r="C246" s="51" t="s">
        <v>238</v>
      </c>
      <c r="D246" s="52">
        <v>130224260</v>
      </c>
      <c r="E246" s="52">
        <v>8840243.78</v>
      </c>
      <c r="F246" s="238">
        <f t="shared" si="0"/>
        <v>121384016.22</v>
      </c>
      <c r="H246" s="107"/>
      <c r="I246" s="107"/>
      <c r="J246" s="107"/>
    </row>
    <row r="247" spans="1:10" ht="56.25">
      <c r="A247" s="236" t="s">
        <v>760</v>
      </c>
      <c r="B247" s="237">
        <v>200</v>
      </c>
      <c r="C247" s="51" t="s">
        <v>759</v>
      </c>
      <c r="D247" s="52">
        <v>16000000</v>
      </c>
      <c r="E247" s="52">
        <v>0</v>
      </c>
      <c r="F247" s="238">
        <f t="shared" si="0"/>
        <v>16000000</v>
      </c>
      <c r="H247" s="107"/>
      <c r="I247" s="107"/>
      <c r="J247" s="107"/>
    </row>
    <row r="248" spans="1:10" ht="115.5" customHeight="1">
      <c r="A248" s="236" t="s">
        <v>774</v>
      </c>
      <c r="B248" s="237">
        <v>200</v>
      </c>
      <c r="C248" s="51" t="s">
        <v>761</v>
      </c>
      <c r="D248" s="52">
        <v>16000000</v>
      </c>
      <c r="E248" s="52">
        <v>0</v>
      </c>
      <c r="F248" s="238">
        <f t="shared" si="0"/>
        <v>16000000</v>
      </c>
      <c r="H248" s="107"/>
      <c r="I248" s="107"/>
      <c r="J248" s="107"/>
    </row>
    <row r="249" spans="1:10" ht="33.75">
      <c r="A249" s="236" t="s">
        <v>775</v>
      </c>
      <c r="B249" s="237">
        <v>200</v>
      </c>
      <c r="C249" s="51" t="s">
        <v>762</v>
      </c>
      <c r="D249" s="52">
        <v>16000000</v>
      </c>
      <c r="E249" s="52">
        <v>0</v>
      </c>
      <c r="F249" s="238">
        <f t="shared" si="0"/>
        <v>16000000</v>
      </c>
      <c r="H249" s="107"/>
      <c r="I249" s="107"/>
      <c r="J249" s="107"/>
    </row>
    <row r="250" spans="1:10" ht="37.5" customHeight="1" hidden="1">
      <c r="A250" s="236"/>
      <c r="B250" s="237">
        <v>200</v>
      </c>
      <c r="C250" s="51"/>
      <c r="D250" s="52">
        <v>16000000</v>
      </c>
      <c r="E250" s="52">
        <v>0</v>
      </c>
      <c r="F250" s="238">
        <f t="shared" si="0"/>
        <v>16000000</v>
      </c>
      <c r="H250" s="107"/>
      <c r="I250" s="107"/>
      <c r="J250" s="107"/>
    </row>
    <row r="251" spans="1:10" ht="12.75" hidden="1">
      <c r="A251" s="236"/>
      <c r="B251" s="237">
        <v>200</v>
      </c>
      <c r="C251" s="51"/>
      <c r="D251" s="52">
        <v>16000000</v>
      </c>
      <c r="E251" s="52">
        <v>0</v>
      </c>
      <c r="F251" s="238">
        <f t="shared" si="0"/>
        <v>16000000</v>
      </c>
      <c r="H251" s="107"/>
      <c r="I251" s="107"/>
      <c r="J251" s="107"/>
    </row>
    <row r="252" spans="1:10" ht="12.75" hidden="1">
      <c r="A252" s="236"/>
      <c r="B252" s="237">
        <v>200</v>
      </c>
      <c r="C252" s="51"/>
      <c r="D252" s="52">
        <v>16000000</v>
      </c>
      <c r="E252" s="52">
        <v>0</v>
      </c>
      <c r="F252" s="238">
        <f t="shared" si="0"/>
        <v>16000000</v>
      </c>
      <c r="H252" s="107"/>
      <c r="I252" s="107"/>
      <c r="J252" s="107"/>
    </row>
    <row r="253" spans="1:10" ht="12.75">
      <c r="A253" s="236" t="s">
        <v>526</v>
      </c>
      <c r="B253" s="237">
        <v>200</v>
      </c>
      <c r="C253" s="51" t="s">
        <v>763</v>
      </c>
      <c r="D253" s="52">
        <v>16000000</v>
      </c>
      <c r="E253" s="52">
        <v>0</v>
      </c>
      <c r="F253" s="238">
        <f>SUM(D253)-E253</f>
        <v>16000000</v>
      </c>
      <c r="H253" s="107"/>
      <c r="I253" s="107"/>
      <c r="J253" s="107"/>
    </row>
    <row r="254" spans="1:10" ht="12.75">
      <c r="A254" s="236" t="s">
        <v>305</v>
      </c>
      <c r="B254" s="237">
        <v>200</v>
      </c>
      <c r="C254" s="51" t="s">
        <v>764</v>
      </c>
      <c r="D254" s="52">
        <v>16000000</v>
      </c>
      <c r="E254" s="52">
        <v>0</v>
      </c>
      <c r="F254" s="238">
        <f>SUM(D254)-E254</f>
        <v>16000000</v>
      </c>
      <c r="H254" s="107"/>
      <c r="I254" s="107"/>
      <c r="J254" s="107"/>
    </row>
    <row r="255" spans="1:10" ht="33.75">
      <c r="A255" s="236" t="s">
        <v>226</v>
      </c>
      <c r="B255" s="237">
        <v>200</v>
      </c>
      <c r="C255" s="51" t="s">
        <v>765</v>
      </c>
      <c r="D255" s="52">
        <v>16000000</v>
      </c>
      <c r="E255" s="52">
        <v>0</v>
      </c>
      <c r="F255" s="238">
        <f>SUM(D255)-E255</f>
        <v>16000000</v>
      </c>
      <c r="H255" s="107"/>
      <c r="I255" s="107"/>
      <c r="J255" s="107"/>
    </row>
    <row r="256" spans="1:10" ht="33.75">
      <c r="A256" s="236" t="s">
        <v>776</v>
      </c>
      <c r="B256" s="237">
        <v>200</v>
      </c>
      <c r="C256" s="51" t="s">
        <v>766</v>
      </c>
      <c r="D256" s="52">
        <v>114136260</v>
      </c>
      <c r="E256" s="52">
        <v>8840243.78</v>
      </c>
      <c r="F256" s="238">
        <f>SUM(D256)-E256</f>
        <v>105296016.22</v>
      </c>
      <c r="H256" s="107"/>
      <c r="I256" s="107"/>
      <c r="J256" s="107"/>
    </row>
    <row r="257" spans="1:10" ht="63" customHeight="1">
      <c r="A257" s="236" t="s">
        <v>777</v>
      </c>
      <c r="B257" s="237">
        <v>200</v>
      </c>
      <c r="C257" s="51" t="s">
        <v>767</v>
      </c>
      <c r="D257" s="52">
        <v>34589400</v>
      </c>
      <c r="E257" s="52">
        <v>8839243.78</v>
      </c>
      <c r="F257" s="238">
        <f t="shared" si="0"/>
        <v>25750156.22</v>
      </c>
      <c r="H257" s="107"/>
      <c r="I257" s="107"/>
      <c r="J257" s="107"/>
    </row>
    <row r="258" spans="1:10" ht="22.5">
      <c r="A258" s="236" t="s">
        <v>234</v>
      </c>
      <c r="B258" s="237">
        <v>200</v>
      </c>
      <c r="C258" s="51" t="s">
        <v>768</v>
      </c>
      <c r="D258" s="52">
        <v>34589400</v>
      </c>
      <c r="E258" s="52">
        <v>8839243.78</v>
      </c>
      <c r="F258" s="238">
        <f t="shared" si="0"/>
        <v>25750156.22</v>
      </c>
      <c r="H258" s="107"/>
      <c r="I258" s="107"/>
      <c r="J258" s="107"/>
    </row>
    <row r="259" spans="1:10" ht="12.75" hidden="1">
      <c r="A259" s="236"/>
      <c r="B259" s="237">
        <v>200</v>
      </c>
      <c r="C259" s="51"/>
      <c r="D259" s="52">
        <v>34589400</v>
      </c>
      <c r="E259" s="52">
        <v>8839243.78</v>
      </c>
      <c r="F259" s="238">
        <f t="shared" si="0"/>
        <v>25750156.22</v>
      </c>
      <c r="H259" s="107"/>
      <c r="I259" s="107"/>
      <c r="J259" s="107"/>
    </row>
    <row r="260" spans="1:10" ht="12.75" hidden="1">
      <c r="A260" s="236"/>
      <c r="B260" s="237">
        <v>200</v>
      </c>
      <c r="C260" s="51"/>
      <c r="D260" s="52">
        <v>34589400</v>
      </c>
      <c r="E260" s="52">
        <v>8839243.78</v>
      </c>
      <c r="F260" s="238">
        <f t="shared" si="0"/>
        <v>25750156.22</v>
      </c>
      <c r="H260" s="107"/>
      <c r="I260" s="107"/>
      <c r="J260" s="107"/>
    </row>
    <row r="261" spans="1:10" ht="12.75" hidden="1">
      <c r="A261" s="236"/>
      <c r="B261" s="237">
        <v>200</v>
      </c>
      <c r="C261" s="51"/>
      <c r="D261" s="52">
        <v>34589400</v>
      </c>
      <c r="E261" s="52">
        <v>8839243.78</v>
      </c>
      <c r="F261" s="238">
        <f t="shared" si="0"/>
        <v>25750156.22</v>
      </c>
      <c r="H261" s="107"/>
      <c r="I261" s="107"/>
      <c r="J261" s="107"/>
    </row>
    <row r="262" spans="1:10" ht="12.75" hidden="1">
      <c r="A262" s="236"/>
      <c r="B262" s="237">
        <v>200</v>
      </c>
      <c r="C262" s="51"/>
      <c r="D262" s="52">
        <v>34589400</v>
      </c>
      <c r="E262" s="52">
        <v>8839243.78</v>
      </c>
      <c r="F262" s="238">
        <f t="shared" si="0"/>
        <v>25750156.22</v>
      </c>
      <c r="H262" s="107"/>
      <c r="I262" s="107"/>
      <c r="J262" s="107"/>
    </row>
    <row r="263" spans="1:10" ht="12.75">
      <c r="A263" s="236" t="s">
        <v>526</v>
      </c>
      <c r="B263" s="237">
        <v>200</v>
      </c>
      <c r="C263" s="51" t="s">
        <v>769</v>
      </c>
      <c r="D263" s="52">
        <v>34589400</v>
      </c>
      <c r="E263" s="52">
        <v>8839243.78</v>
      </c>
      <c r="F263" s="238">
        <f t="shared" si="0"/>
        <v>25750156.22</v>
      </c>
      <c r="H263" s="107"/>
      <c r="I263" s="107"/>
      <c r="J263" s="107"/>
    </row>
    <row r="264" spans="1:10" ht="12.75">
      <c r="A264" s="236" t="s">
        <v>534</v>
      </c>
      <c r="B264" s="237">
        <v>200</v>
      </c>
      <c r="C264" s="51" t="s">
        <v>770</v>
      </c>
      <c r="D264" s="52">
        <v>34589400</v>
      </c>
      <c r="E264" s="52">
        <v>8839243.78</v>
      </c>
      <c r="F264" s="238">
        <f t="shared" si="0"/>
        <v>25750156.22</v>
      </c>
      <c r="H264" s="107"/>
      <c r="I264" s="107"/>
      <c r="J264" s="107"/>
    </row>
    <row r="265" spans="1:10" ht="18" customHeight="1">
      <c r="A265" s="236" t="s">
        <v>538</v>
      </c>
      <c r="B265" s="237">
        <v>200</v>
      </c>
      <c r="C265" s="51" t="s">
        <v>771</v>
      </c>
      <c r="D265" s="52">
        <v>34589400</v>
      </c>
      <c r="E265" s="52">
        <v>8839243.78</v>
      </c>
      <c r="F265" s="238">
        <f t="shared" si="0"/>
        <v>25750156.22</v>
      </c>
      <c r="H265" s="107"/>
      <c r="I265" s="107"/>
      <c r="J265" s="107"/>
    </row>
    <row r="266" spans="1:10" ht="60" customHeight="1">
      <c r="A266" s="236" t="s">
        <v>778</v>
      </c>
      <c r="B266" s="237">
        <v>200</v>
      </c>
      <c r="C266" s="51" t="s">
        <v>772</v>
      </c>
      <c r="D266" s="52">
        <v>32513300</v>
      </c>
      <c r="E266" s="52">
        <v>0</v>
      </c>
      <c r="F266" s="238">
        <f t="shared" si="0"/>
        <v>32513300</v>
      </c>
      <c r="H266" s="107"/>
      <c r="I266" s="107"/>
      <c r="J266" s="107"/>
    </row>
    <row r="267" spans="1:10" ht="30.75" customHeight="1">
      <c r="A267" s="236" t="s">
        <v>234</v>
      </c>
      <c r="B267" s="237">
        <v>200</v>
      </c>
      <c r="C267" s="51" t="s">
        <v>773</v>
      </c>
      <c r="D267" s="52">
        <v>32513300</v>
      </c>
      <c r="E267" s="52">
        <v>0</v>
      </c>
      <c r="F267" s="238">
        <f t="shared" si="0"/>
        <v>32513300</v>
      </c>
      <c r="H267" s="107"/>
      <c r="I267" s="107"/>
      <c r="J267" s="107"/>
    </row>
    <row r="268" spans="1:10" ht="21.75" customHeight="1">
      <c r="A268" s="236" t="s">
        <v>526</v>
      </c>
      <c r="B268" s="237">
        <v>200</v>
      </c>
      <c r="C268" s="51" t="s">
        <v>779</v>
      </c>
      <c r="D268" s="52">
        <v>32513300</v>
      </c>
      <c r="E268" s="52">
        <v>0</v>
      </c>
      <c r="F268" s="238">
        <f t="shared" si="0"/>
        <v>32513300</v>
      </c>
      <c r="H268" s="107"/>
      <c r="I268" s="107"/>
      <c r="J268" s="107"/>
    </row>
    <row r="269" spans="1:10" ht="26.25" customHeight="1">
      <c r="A269" s="236" t="s">
        <v>534</v>
      </c>
      <c r="B269" s="237">
        <v>200</v>
      </c>
      <c r="C269" s="51" t="s">
        <v>780</v>
      </c>
      <c r="D269" s="52">
        <v>32513300</v>
      </c>
      <c r="E269" s="52">
        <v>0</v>
      </c>
      <c r="F269" s="238">
        <f t="shared" si="0"/>
        <v>32513300</v>
      </c>
      <c r="H269" s="107"/>
      <c r="I269" s="107"/>
      <c r="J269" s="107"/>
    </row>
    <row r="270" spans="1:10" ht="29.25" customHeight="1" hidden="1">
      <c r="A270" s="236"/>
      <c r="B270" s="237">
        <v>200</v>
      </c>
      <c r="C270" s="51"/>
      <c r="D270" s="52">
        <v>32513300</v>
      </c>
      <c r="E270" s="52">
        <v>0</v>
      </c>
      <c r="F270" s="238">
        <f t="shared" si="0"/>
        <v>32513300</v>
      </c>
      <c r="H270" s="107"/>
      <c r="I270" s="107"/>
      <c r="J270" s="107"/>
    </row>
    <row r="271" spans="1:10" ht="18" customHeight="1" hidden="1">
      <c r="A271" s="236"/>
      <c r="B271" s="237">
        <v>200</v>
      </c>
      <c r="C271" s="51"/>
      <c r="D271" s="52">
        <v>32513300</v>
      </c>
      <c r="E271" s="52">
        <v>0</v>
      </c>
      <c r="F271" s="238">
        <f t="shared" si="0"/>
        <v>32513300</v>
      </c>
      <c r="H271" s="107"/>
      <c r="I271" s="107"/>
      <c r="J271" s="107"/>
    </row>
    <row r="272" spans="1:10" ht="18" customHeight="1" hidden="1">
      <c r="A272" s="236"/>
      <c r="B272" s="237">
        <v>200</v>
      </c>
      <c r="C272" s="51"/>
      <c r="D272" s="52">
        <v>32513300</v>
      </c>
      <c r="E272" s="52">
        <v>0</v>
      </c>
      <c r="F272" s="238">
        <f t="shared" si="0"/>
        <v>32513300</v>
      </c>
      <c r="H272" s="107"/>
      <c r="I272" s="107"/>
      <c r="J272" s="107"/>
    </row>
    <row r="273" spans="1:10" ht="18" customHeight="1" hidden="1">
      <c r="A273" s="236"/>
      <c r="B273" s="237">
        <v>200</v>
      </c>
      <c r="C273" s="51"/>
      <c r="D273" s="52">
        <v>32513300</v>
      </c>
      <c r="E273" s="52">
        <v>0</v>
      </c>
      <c r="F273" s="238">
        <f t="shared" si="0"/>
        <v>32513300</v>
      </c>
      <c r="H273" s="107"/>
      <c r="I273" s="107"/>
      <c r="J273" s="107"/>
    </row>
    <row r="274" spans="1:10" ht="18" customHeight="1">
      <c r="A274" s="236" t="s">
        <v>538</v>
      </c>
      <c r="B274" s="237">
        <v>200</v>
      </c>
      <c r="C274" s="51" t="s">
        <v>781</v>
      </c>
      <c r="D274" s="52">
        <v>32513300</v>
      </c>
      <c r="E274" s="52">
        <v>0</v>
      </c>
      <c r="F274" s="238">
        <f t="shared" si="0"/>
        <v>32513300</v>
      </c>
      <c r="H274" s="107"/>
      <c r="I274" s="107"/>
      <c r="J274" s="107"/>
    </row>
    <row r="275" spans="1:10" ht="70.5" customHeight="1">
      <c r="A275" s="236" t="s">
        <v>796</v>
      </c>
      <c r="B275" s="237">
        <v>200</v>
      </c>
      <c r="C275" s="51" t="s">
        <v>782</v>
      </c>
      <c r="D275" s="52">
        <v>3650000</v>
      </c>
      <c r="E275" s="52">
        <v>0</v>
      </c>
      <c r="F275" s="238">
        <f t="shared" si="0"/>
        <v>3650000</v>
      </c>
      <c r="H275" s="107"/>
      <c r="I275" s="107"/>
      <c r="J275" s="107"/>
    </row>
    <row r="276" spans="1:10" ht="22.5">
      <c r="A276" s="236" t="s">
        <v>234</v>
      </c>
      <c r="B276" s="237">
        <v>200</v>
      </c>
      <c r="C276" s="51" t="s">
        <v>783</v>
      </c>
      <c r="D276" s="52">
        <v>3650000</v>
      </c>
      <c r="E276" s="52">
        <v>0</v>
      </c>
      <c r="F276" s="238">
        <f t="shared" si="0"/>
        <v>3650000</v>
      </c>
      <c r="H276" s="107"/>
      <c r="I276" s="107"/>
      <c r="J276" s="107"/>
    </row>
    <row r="277" spans="1:10" ht="12.75">
      <c r="A277" s="236" t="s">
        <v>526</v>
      </c>
      <c r="B277" s="237">
        <v>200</v>
      </c>
      <c r="C277" s="51" t="s">
        <v>784</v>
      </c>
      <c r="D277" s="52">
        <v>3650000</v>
      </c>
      <c r="E277" s="52">
        <v>0</v>
      </c>
      <c r="F277" s="238">
        <f t="shared" si="0"/>
        <v>3650000</v>
      </c>
      <c r="H277" s="107"/>
      <c r="I277" s="107"/>
      <c r="J277" s="107"/>
    </row>
    <row r="278" spans="1:10" ht="12.75">
      <c r="A278" s="236" t="s">
        <v>534</v>
      </c>
      <c r="B278" s="237">
        <v>200</v>
      </c>
      <c r="C278" s="51" t="s">
        <v>785</v>
      </c>
      <c r="D278" s="52">
        <v>3650000</v>
      </c>
      <c r="E278" s="52">
        <v>0</v>
      </c>
      <c r="F278" s="238">
        <f t="shared" si="0"/>
        <v>3650000</v>
      </c>
      <c r="H278" s="107"/>
      <c r="I278" s="107"/>
      <c r="J278" s="107"/>
    </row>
    <row r="279" spans="1:10" ht="12.75">
      <c r="A279" s="236" t="s">
        <v>539</v>
      </c>
      <c r="B279" s="237">
        <v>200</v>
      </c>
      <c r="C279" s="51" t="s">
        <v>786</v>
      </c>
      <c r="D279" s="52">
        <v>3650000</v>
      </c>
      <c r="E279" s="52">
        <v>0</v>
      </c>
      <c r="F279" s="238">
        <f t="shared" si="0"/>
        <v>3650000</v>
      </c>
      <c r="H279" s="107"/>
      <c r="I279" s="107"/>
      <c r="J279" s="107"/>
    </row>
    <row r="280" spans="1:10" ht="59.25" customHeight="1">
      <c r="A280" s="236" t="s">
        <v>797</v>
      </c>
      <c r="B280" s="237">
        <v>200</v>
      </c>
      <c r="C280" s="51" t="s">
        <v>787</v>
      </c>
      <c r="D280" s="52">
        <v>22910700</v>
      </c>
      <c r="E280" s="52">
        <v>1000</v>
      </c>
      <c r="F280" s="238">
        <f t="shared" si="0"/>
        <v>22909700</v>
      </c>
      <c r="H280" s="107"/>
      <c r="I280" s="107"/>
      <c r="J280" s="107"/>
    </row>
    <row r="281" spans="1:10" ht="12.75" hidden="1">
      <c r="A281" s="236"/>
      <c r="B281" s="237">
        <v>200</v>
      </c>
      <c r="C281" s="278"/>
      <c r="D281" s="279"/>
      <c r="E281" s="279"/>
      <c r="F281" s="270">
        <f t="shared" si="0"/>
        <v>0</v>
      </c>
      <c r="H281" s="107"/>
      <c r="I281" s="107"/>
      <c r="J281" s="107"/>
    </row>
    <row r="282" spans="1:10" ht="12.75" hidden="1">
      <c r="A282" s="236"/>
      <c r="B282" s="237">
        <v>200</v>
      </c>
      <c r="C282" s="278"/>
      <c r="D282" s="279"/>
      <c r="E282" s="279"/>
      <c r="F282" s="270">
        <f t="shared" si="0"/>
        <v>0</v>
      </c>
      <c r="H282" s="107"/>
      <c r="I282" s="107"/>
      <c r="J282" s="107"/>
    </row>
    <row r="283" spans="1:10" ht="12.75" hidden="1">
      <c r="A283" s="236"/>
      <c r="B283" s="237">
        <v>200</v>
      </c>
      <c r="C283" s="278"/>
      <c r="D283" s="279"/>
      <c r="E283" s="279"/>
      <c r="F283" s="270">
        <f t="shared" si="0"/>
        <v>0</v>
      </c>
      <c r="H283" s="107"/>
      <c r="I283" s="107"/>
      <c r="J283" s="107"/>
    </row>
    <row r="284" spans="1:10" ht="22.5">
      <c r="A284" s="236" t="s">
        <v>234</v>
      </c>
      <c r="B284" s="237">
        <v>200</v>
      </c>
      <c r="C284" s="51" t="s">
        <v>788</v>
      </c>
      <c r="D284" s="52">
        <v>374400</v>
      </c>
      <c r="E284" s="52">
        <v>1000</v>
      </c>
      <c r="F284" s="238">
        <f t="shared" si="0"/>
        <v>373400</v>
      </c>
      <c r="H284" s="107"/>
      <c r="I284" s="107"/>
      <c r="J284" s="107"/>
    </row>
    <row r="285" spans="1:10" ht="12.75">
      <c r="A285" s="236" t="s">
        <v>526</v>
      </c>
      <c r="B285" s="237">
        <v>200</v>
      </c>
      <c r="C285" s="51" t="s">
        <v>789</v>
      </c>
      <c r="D285" s="52">
        <v>374400</v>
      </c>
      <c r="E285" s="52">
        <v>1000</v>
      </c>
      <c r="F285" s="238">
        <f t="shared" si="0"/>
        <v>373400</v>
      </c>
      <c r="H285" s="107"/>
      <c r="I285" s="107"/>
      <c r="J285" s="107"/>
    </row>
    <row r="286" spans="1:10" ht="12.75">
      <c r="A286" s="236" t="s">
        <v>534</v>
      </c>
      <c r="B286" s="237">
        <v>200</v>
      </c>
      <c r="C286" s="51" t="s">
        <v>790</v>
      </c>
      <c r="D286" s="52">
        <v>374400</v>
      </c>
      <c r="E286" s="52">
        <v>1000</v>
      </c>
      <c r="F286" s="238">
        <f t="shared" si="0"/>
        <v>373400</v>
      </c>
      <c r="H286" s="107"/>
      <c r="I286" s="107"/>
      <c r="J286" s="107"/>
    </row>
    <row r="287" spans="1:10" ht="12.75">
      <c r="A287" s="236" t="s">
        <v>539</v>
      </c>
      <c r="B287" s="237">
        <v>200</v>
      </c>
      <c r="C287" s="51" t="s">
        <v>791</v>
      </c>
      <c r="D287" s="52">
        <v>374400</v>
      </c>
      <c r="E287" s="52">
        <v>1000</v>
      </c>
      <c r="F287" s="238">
        <f t="shared" si="0"/>
        <v>373400</v>
      </c>
      <c r="H287" s="107"/>
      <c r="I287" s="107"/>
      <c r="J287" s="107"/>
    </row>
    <row r="288" spans="1:10" ht="33.75">
      <c r="A288" s="236" t="s">
        <v>798</v>
      </c>
      <c r="B288" s="237">
        <v>200</v>
      </c>
      <c r="C288" s="51" t="s">
        <v>792</v>
      </c>
      <c r="D288" s="52">
        <v>22536300</v>
      </c>
      <c r="E288" s="52">
        <v>0</v>
      </c>
      <c r="F288" s="238">
        <f t="shared" si="0"/>
        <v>22536300</v>
      </c>
      <c r="H288" s="107"/>
      <c r="I288" s="107"/>
      <c r="J288" s="107"/>
    </row>
    <row r="289" spans="1:10" ht="12.75">
      <c r="A289" s="236" t="s">
        <v>799</v>
      </c>
      <c r="B289" s="237">
        <v>200</v>
      </c>
      <c r="C289" s="51" t="s">
        <v>793</v>
      </c>
      <c r="D289" s="52">
        <v>22536300</v>
      </c>
      <c r="E289" s="52">
        <v>0</v>
      </c>
      <c r="F289" s="238">
        <f t="shared" si="0"/>
        <v>22536300</v>
      </c>
      <c r="H289" s="107"/>
      <c r="I289" s="107"/>
      <c r="J289" s="107"/>
    </row>
    <row r="290" spans="1:10" ht="12.75">
      <c r="A290" s="236" t="s">
        <v>542</v>
      </c>
      <c r="B290" s="237">
        <v>200</v>
      </c>
      <c r="C290" s="51" t="s">
        <v>794</v>
      </c>
      <c r="D290" s="52">
        <v>22536300</v>
      </c>
      <c r="E290" s="52">
        <v>0</v>
      </c>
      <c r="F290" s="238">
        <f t="shared" si="0"/>
        <v>22536300</v>
      </c>
      <c r="H290" s="107"/>
      <c r="I290" s="107"/>
      <c r="J290" s="107"/>
    </row>
    <row r="291" spans="1:10" ht="74.25" customHeight="1">
      <c r="A291" s="236" t="s">
        <v>800</v>
      </c>
      <c r="B291" s="237">
        <v>200</v>
      </c>
      <c r="C291" s="51" t="s">
        <v>795</v>
      </c>
      <c r="D291" s="52">
        <v>630000</v>
      </c>
      <c r="E291" s="52">
        <v>0</v>
      </c>
      <c r="F291" s="238">
        <f t="shared" si="0"/>
        <v>630000</v>
      </c>
      <c r="H291" s="107"/>
      <c r="I291" s="107"/>
      <c r="J291" s="107"/>
    </row>
    <row r="292" spans="1:10" ht="33.75">
      <c r="A292" s="236" t="s">
        <v>798</v>
      </c>
      <c r="B292" s="237">
        <v>200</v>
      </c>
      <c r="C292" s="51" t="s">
        <v>801</v>
      </c>
      <c r="D292" s="52">
        <v>630000</v>
      </c>
      <c r="E292" s="52">
        <v>0</v>
      </c>
      <c r="F292" s="238">
        <f t="shared" si="0"/>
        <v>630000</v>
      </c>
      <c r="H292" s="107"/>
      <c r="I292" s="107"/>
      <c r="J292" s="107"/>
    </row>
    <row r="293" spans="1:10" ht="12.75">
      <c r="A293" s="236" t="s">
        <v>541</v>
      </c>
      <c r="B293" s="237">
        <v>200</v>
      </c>
      <c r="C293" s="51" t="s">
        <v>802</v>
      </c>
      <c r="D293" s="52">
        <v>630000</v>
      </c>
      <c r="E293" s="52">
        <v>0</v>
      </c>
      <c r="F293" s="238">
        <f t="shared" si="0"/>
        <v>630000</v>
      </c>
      <c r="H293" s="107"/>
      <c r="I293" s="107"/>
      <c r="J293" s="107"/>
    </row>
    <row r="294" spans="1:10" ht="12.75">
      <c r="A294" s="236" t="s">
        <v>542</v>
      </c>
      <c r="B294" s="237">
        <v>200</v>
      </c>
      <c r="C294" s="51" t="s">
        <v>803</v>
      </c>
      <c r="D294" s="52">
        <v>630000</v>
      </c>
      <c r="E294" s="52">
        <v>0</v>
      </c>
      <c r="F294" s="238">
        <f t="shared" si="0"/>
        <v>630000</v>
      </c>
      <c r="H294" s="107"/>
      <c r="I294" s="107"/>
      <c r="J294" s="107"/>
    </row>
    <row r="295" spans="1:10" ht="56.25">
      <c r="A295" s="236" t="s">
        <v>805</v>
      </c>
      <c r="B295" s="237">
        <v>200</v>
      </c>
      <c r="C295" s="51" t="s">
        <v>804</v>
      </c>
      <c r="D295" s="52">
        <v>1869800</v>
      </c>
      <c r="E295" s="52">
        <v>0</v>
      </c>
      <c r="F295" s="238">
        <f t="shared" si="0"/>
        <v>1869800</v>
      </c>
      <c r="H295" s="107"/>
      <c r="I295" s="107"/>
      <c r="J295" s="107"/>
    </row>
    <row r="296" spans="1:10" ht="22.5">
      <c r="A296" s="236" t="s">
        <v>234</v>
      </c>
      <c r="B296" s="237">
        <v>200</v>
      </c>
      <c r="C296" s="51" t="s">
        <v>806</v>
      </c>
      <c r="D296" s="52">
        <v>1869800</v>
      </c>
      <c r="E296" s="52">
        <v>0</v>
      </c>
      <c r="F296" s="238">
        <f t="shared" si="0"/>
        <v>1869800</v>
      </c>
      <c r="H296" s="107"/>
      <c r="I296" s="107"/>
      <c r="J296" s="107"/>
    </row>
    <row r="297" spans="1:10" ht="12.75">
      <c r="A297" s="236" t="s">
        <v>526</v>
      </c>
      <c r="B297" s="237">
        <v>200</v>
      </c>
      <c r="C297" s="51" t="s">
        <v>807</v>
      </c>
      <c r="D297" s="52">
        <v>1869800</v>
      </c>
      <c r="E297" s="52">
        <v>0</v>
      </c>
      <c r="F297" s="238">
        <f t="shared" si="0"/>
        <v>1869800</v>
      </c>
      <c r="H297" s="107"/>
      <c r="I297" s="107"/>
      <c r="J297" s="107"/>
    </row>
    <row r="298" spans="1:10" ht="12.75">
      <c r="A298" s="236" t="s">
        <v>534</v>
      </c>
      <c r="B298" s="237">
        <v>200</v>
      </c>
      <c r="C298" s="51" t="s">
        <v>808</v>
      </c>
      <c r="D298" s="52">
        <v>1869800</v>
      </c>
      <c r="E298" s="52">
        <v>0</v>
      </c>
      <c r="F298" s="238">
        <f t="shared" si="0"/>
        <v>1869800</v>
      </c>
      <c r="H298" s="107"/>
      <c r="I298" s="107"/>
      <c r="J298" s="107"/>
    </row>
    <row r="299" spans="1:10" ht="12.75">
      <c r="A299" s="236" t="s">
        <v>538</v>
      </c>
      <c r="B299" s="237">
        <v>200</v>
      </c>
      <c r="C299" s="51" t="s">
        <v>809</v>
      </c>
      <c r="D299" s="52">
        <v>1869800</v>
      </c>
      <c r="E299" s="52">
        <v>0</v>
      </c>
      <c r="F299" s="238">
        <f t="shared" si="0"/>
        <v>1869800</v>
      </c>
      <c r="H299" s="107"/>
      <c r="I299" s="107"/>
      <c r="J299" s="107"/>
    </row>
    <row r="300" spans="1:10" ht="67.5">
      <c r="A300" s="236" t="s">
        <v>101</v>
      </c>
      <c r="B300" s="237">
        <v>200</v>
      </c>
      <c r="C300" s="51" t="s">
        <v>102</v>
      </c>
      <c r="D300" s="52">
        <v>1318900</v>
      </c>
      <c r="E300" s="52">
        <v>0</v>
      </c>
      <c r="F300" s="238">
        <f t="shared" si="0"/>
        <v>1318900</v>
      </c>
      <c r="H300" s="107"/>
      <c r="I300" s="107"/>
      <c r="J300" s="107"/>
    </row>
    <row r="301" spans="1:10" ht="22.5">
      <c r="A301" s="236" t="s">
        <v>234</v>
      </c>
      <c r="B301" s="237">
        <v>200</v>
      </c>
      <c r="C301" s="51" t="s">
        <v>103</v>
      </c>
      <c r="D301" s="52">
        <v>1318900</v>
      </c>
      <c r="E301" s="52">
        <v>0</v>
      </c>
      <c r="F301" s="238">
        <f t="shared" si="0"/>
        <v>1318900</v>
      </c>
      <c r="H301" s="107"/>
      <c r="I301" s="107"/>
      <c r="J301" s="107"/>
    </row>
    <row r="302" spans="1:10" ht="12.75">
      <c r="A302" s="236" t="s">
        <v>526</v>
      </c>
      <c r="B302" s="237">
        <v>200</v>
      </c>
      <c r="C302" s="51" t="s">
        <v>104</v>
      </c>
      <c r="D302" s="52">
        <v>1318900</v>
      </c>
      <c r="E302" s="52">
        <v>0</v>
      </c>
      <c r="F302" s="238">
        <f t="shared" si="0"/>
        <v>1318900</v>
      </c>
      <c r="H302" s="107"/>
      <c r="I302" s="107"/>
      <c r="J302" s="107"/>
    </row>
    <row r="303" spans="1:10" ht="12.75">
      <c r="A303" s="236" t="s">
        <v>534</v>
      </c>
      <c r="B303" s="237">
        <v>200</v>
      </c>
      <c r="C303" s="51" t="s">
        <v>105</v>
      </c>
      <c r="D303" s="52">
        <v>1318900</v>
      </c>
      <c r="E303" s="52">
        <v>0</v>
      </c>
      <c r="F303" s="238">
        <f t="shared" si="0"/>
        <v>1318900</v>
      </c>
      <c r="H303" s="107"/>
      <c r="I303" s="107"/>
      <c r="J303" s="107"/>
    </row>
    <row r="304" spans="1:10" ht="12.75">
      <c r="A304" s="236" t="s">
        <v>539</v>
      </c>
      <c r="B304" s="237">
        <v>200</v>
      </c>
      <c r="C304" s="51" t="s">
        <v>106</v>
      </c>
      <c r="D304" s="52">
        <v>1318900</v>
      </c>
      <c r="E304" s="52">
        <v>0</v>
      </c>
      <c r="F304" s="238">
        <f>SUM(D304)-E304</f>
        <v>1318900</v>
      </c>
      <c r="H304" s="107"/>
      <c r="I304" s="107"/>
      <c r="J304" s="107"/>
    </row>
    <row r="305" spans="1:10" ht="63" customHeight="1">
      <c r="A305" s="236" t="s">
        <v>819</v>
      </c>
      <c r="B305" s="237">
        <v>200</v>
      </c>
      <c r="C305" s="51" t="s">
        <v>810</v>
      </c>
      <c r="D305" s="52">
        <v>3570000</v>
      </c>
      <c r="E305" s="52">
        <v>0</v>
      </c>
      <c r="F305" s="238">
        <f t="shared" si="0"/>
        <v>3570000</v>
      </c>
      <c r="H305" s="107"/>
      <c r="I305" s="107"/>
      <c r="J305" s="107"/>
    </row>
    <row r="306" spans="1:10" ht="33.75">
      <c r="A306" s="236" t="s">
        <v>820</v>
      </c>
      <c r="B306" s="237">
        <v>200</v>
      </c>
      <c r="C306" s="51" t="s">
        <v>811</v>
      </c>
      <c r="D306" s="52">
        <v>3570000</v>
      </c>
      <c r="E306" s="52">
        <v>0</v>
      </c>
      <c r="F306" s="238">
        <f t="shared" si="0"/>
        <v>3570000</v>
      </c>
      <c r="H306" s="107"/>
      <c r="I306" s="107"/>
      <c r="J306" s="107"/>
    </row>
    <row r="307" spans="1:10" ht="12.75">
      <c r="A307" s="236" t="s">
        <v>541</v>
      </c>
      <c r="B307" s="237">
        <v>200</v>
      </c>
      <c r="C307" s="51" t="s">
        <v>812</v>
      </c>
      <c r="D307" s="52">
        <v>3570000</v>
      </c>
      <c r="E307" s="52">
        <v>0</v>
      </c>
      <c r="F307" s="238">
        <f t="shared" si="0"/>
        <v>3570000</v>
      </c>
      <c r="H307" s="107"/>
      <c r="I307" s="107"/>
      <c r="J307" s="107"/>
    </row>
    <row r="308" spans="1:10" ht="12.75">
      <c r="A308" s="236" t="s">
        <v>542</v>
      </c>
      <c r="B308" s="237">
        <v>200</v>
      </c>
      <c r="C308" s="51" t="s">
        <v>813</v>
      </c>
      <c r="D308" s="52">
        <v>3570000</v>
      </c>
      <c r="E308" s="52">
        <v>0</v>
      </c>
      <c r="F308" s="238">
        <f t="shared" si="0"/>
        <v>3570000</v>
      </c>
      <c r="H308" s="107"/>
      <c r="I308" s="107"/>
      <c r="J308" s="107"/>
    </row>
    <row r="309" spans="1:10" ht="56.25">
      <c r="A309" s="236" t="s">
        <v>821</v>
      </c>
      <c r="B309" s="237">
        <v>200</v>
      </c>
      <c r="C309" s="51" t="s">
        <v>814</v>
      </c>
      <c r="D309" s="52">
        <v>13034160</v>
      </c>
      <c r="E309" s="52">
        <v>0</v>
      </c>
      <c r="F309" s="238">
        <f t="shared" si="0"/>
        <v>13034160</v>
      </c>
      <c r="H309" s="107"/>
      <c r="I309" s="107"/>
      <c r="J309" s="107"/>
    </row>
    <row r="310" spans="1:10" ht="22.5">
      <c r="A310" s="236" t="s">
        <v>234</v>
      </c>
      <c r="B310" s="237">
        <v>200</v>
      </c>
      <c r="C310" s="51" t="s">
        <v>815</v>
      </c>
      <c r="D310" s="52">
        <v>13034160</v>
      </c>
      <c r="E310" s="52">
        <v>0</v>
      </c>
      <c r="F310" s="238">
        <f t="shared" si="0"/>
        <v>13034160</v>
      </c>
      <c r="H310" s="107"/>
      <c r="I310" s="107"/>
      <c r="J310" s="107"/>
    </row>
    <row r="311" spans="1:10" ht="12.75">
      <c r="A311" s="236" t="s">
        <v>526</v>
      </c>
      <c r="B311" s="237">
        <v>200</v>
      </c>
      <c r="C311" s="51" t="s">
        <v>816</v>
      </c>
      <c r="D311" s="52">
        <v>13034160</v>
      </c>
      <c r="E311" s="52">
        <v>0</v>
      </c>
      <c r="F311" s="238">
        <f t="shared" si="0"/>
        <v>13034160</v>
      </c>
      <c r="H311" s="107"/>
      <c r="I311" s="107"/>
      <c r="J311" s="107"/>
    </row>
    <row r="312" spans="1:10" ht="12.75">
      <c r="A312" s="236" t="s">
        <v>534</v>
      </c>
      <c r="B312" s="237">
        <v>200</v>
      </c>
      <c r="C312" s="51" t="s">
        <v>817</v>
      </c>
      <c r="D312" s="52">
        <v>13034160</v>
      </c>
      <c r="E312" s="52">
        <v>0</v>
      </c>
      <c r="F312" s="238">
        <f t="shared" si="0"/>
        <v>13034160</v>
      </c>
      <c r="H312" s="107"/>
      <c r="I312" s="107"/>
      <c r="J312" s="107"/>
    </row>
    <row r="313" spans="1:10" ht="12.75">
      <c r="A313" s="236" t="s">
        <v>538</v>
      </c>
      <c r="B313" s="237">
        <v>200</v>
      </c>
      <c r="C313" s="51" t="s">
        <v>818</v>
      </c>
      <c r="D313" s="52">
        <v>13034160</v>
      </c>
      <c r="E313" s="52">
        <v>0</v>
      </c>
      <c r="F313" s="238">
        <f t="shared" si="0"/>
        <v>13034160</v>
      </c>
      <c r="H313" s="107"/>
      <c r="I313" s="107"/>
      <c r="J313" s="107"/>
    </row>
    <row r="314" spans="1:10" ht="78.75">
      <c r="A314" s="236" t="s">
        <v>1042</v>
      </c>
      <c r="B314" s="237">
        <v>200</v>
      </c>
      <c r="C314" s="51" t="s">
        <v>1037</v>
      </c>
      <c r="D314" s="52">
        <v>50000</v>
      </c>
      <c r="E314" s="52">
        <v>0</v>
      </c>
      <c r="F314" s="238">
        <f>SUM(D314)-E314</f>
        <v>50000</v>
      </c>
      <c r="H314" s="107"/>
      <c r="I314" s="107"/>
      <c r="J314" s="107"/>
    </row>
    <row r="315" spans="1:10" ht="12.75">
      <c r="A315" s="236" t="s">
        <v>508</v>
      </c>
      <c r="B315" s="237">
        <v>200</v>
      </c>
      <c r="C315" s="51" t="s">
        <v>1038</v>
      </c>
      <c r="D315" s="52">
        <v>50000</v>
      </c>
      <c r="E315" s="52">
        <v>0</v>
      </c>
      <c r="F315" s="238">
        <f>SUM(D315)-E315</f>
        <v>50000</v>
      </c>
      <c r="H315" s="107"/>
      <c r="I315" s="107"/>
      <c r="J315" s="107"/>
    </row>
    <row r="316" spans="1:10" ht="12.75">
      <c r="A316" s="236" t="s">
        <v>526</v>
      </c>
      <c r="B316" s="237">
        <v>200</v>
      </c>
      <c r="C316" s="51" t="s">
        <v>1039</v>
      </c>
      <c r="D316" s="52">
        <v>50000</v>
      </c>
      <c r="E316" s="52">
        <v>0</v>
      </c>
      <c r="F316" s="238">
        <f>SUM(D316)-E316</f>
        <v>50000</v>
      </c>
      <c r="H316" s="107"/>
      <c r="I316" s="107"/>
      <c r="J316" s="107"/>
    </row>
    <row r="317" spans="1:10" ht="12.75">
      <c r="A317" s="236" t="s">
        <v>307</v>
      </c>
      <c r="B317" s="237">
        <v>200</v>
      </c>
      <c r="C317" s="51" t="s">
        <v>1040</v>
      </c>
      <c r="D317" s="52">
        <v>50000</v>
      </c>
      <c r="E317" s="52">
        <v>0</v>
      </c>
      <c r="F317" s="238">
        <f>SUM(D317)-E317</f>
        <v>50000</v>
      </c>
      <c r="H317" s="107"/>
      <c r="I317" s="107"/>
      <c r="J317" s="107"/>
    </row>
    <row r="318" spans="1:10" ht="22.5">
      <c r="A318" s="236" t="s">
        <v>308</v>
      </c>
      <c r="B318" s="237">
        <v>200</v>
      </c>
      <c r="C318" s="51" t="s">
        <v>1041</v>
      </c>
      <c r="D318" s="52">
        <v>50000</v>
      </c>
      <c r="E318" s="52">
        <v>0</v>
      </c>
      <c r="F318" s="238">
        <f>SUM(D318)-E318</f>
        <v>50000</v>
      </c>
      <c r="H318" s="107"/>
      <c r="I318" s="107"/>
      <c r="J318" s="107"/>
    </row>
    <row r="319" spans="1:10" ht="45">
      <c r="A319" s="236" t="s">
        <v>823</v>
      </c>
      <c r="B319" s="237">
        <v>200</v>
      </c>
      <c r="C319" s="51" t="s">
        <v>822</v>
      </c>
      <c r="D319" s="52">
        <v>88000</v>
      </c>
      <c r="E319" s="52">
        <v>0</v>
      </c>
      <c r="F319" s="238">
        <f t="shared" si="0"/>
        <v>88000</v>
      </c>
      <c r="H319" s="107"/>
      <c r="I319" s="107"/>
      <c r="J319" s="107"/>
    </row>
    <row r="320" spans="1:10" ht="56.25">
      <c r="A320" s="236" t="s">
        <v>837</v>
      </c>
      <c r="B320" s="237">
        <v>200</v>
      </c>
      <c r="C320" s="51" t="s">
        <v>824</v>
      </c>
      <c r="D320" s="52">
        <v>88000</v>
      </c>
      <c r="E320" s="52">
        <v>0</v>
      </c>
      <c r="F320" s="238">
        <f t="shared" si="0"/>
        <v>88000</v>
      </c>
      <c r="H320" s="107"/>
      <c r="I320" s="107"/>
      <c r="J320" s="107"/>
    </row>
    <row r="321" spans="1:10" ht="22.5">
      <c r="A321" s="236" t="s">
        <v>234</v>
      </c>
      <c r="B321" s="237">
        <v>200</v>
      </c>
      <c r="C321" s="51" t="s">
        <v>825</v>
      </c>
      <c r="D321" s="52">
        <v>88000</v>
      </c>
      <c r="E321" s="52">
        <v>0</v>
      </c>
      <c r="F321" s="238">
        <f t="shared" si="0"/>
        <v>88000</v>
      </c>
      <c r="H321" s="107"/>
      <c r="I321" s="107"/>
      <c r="J321" s="107"/>
    </row>
    <row r="322" spans="1:10" ht="12.75">
      <c r="A322" s="236" t="s">
        <v>541</v>
      </c>
      <c r="B322" s="237">
        <v>200</v>
      </c>
      <c r="C322" s="51" t="s">
        <v>826</v>
      </c>
      <c r="D322" s="52">
        <v>88000</v>
      </c>
      <c r="E322" s="52">
        <v>0</v>
      </c>
      <c r="F322" s="238">
        <f t="shared" si="0"/>
        <v>88000</v>
      </c>
      <c r="H322" s="107"/>
      <c r="I322" s="107"/>
      <c r="J322" s="107"/>
    </row>
    <row r="323" spans="1:10" ht="12.75">
      <c r="A323" s="236" t="s">
        <v>542</v>
      </c>
      <c r="B323" s="237">
        <v>200</v>
      </c>
      <c r="C323" s="51" t="s">
        <v>827</v>
      </c>
      <c r="D323" s="52">
        <v>88000</v>
      </c>
      <c r="E323" s="52">
        <v>0</v>
      </c>
      <c r="F323" s="238">
        <f t="shared" si="0"/>
        <v>88000</v>
      </c>
      <c r="H323" s="107"/>
      <c r="I323" s="107"/>
      <c r="J323" s="107"/>
    </row>
    <row r="324" spans="1:10" ht="12.75">
      <c r="A324" s="236" t="s">
        <v>564</v>
      </c>
      <c r="B324" s="237">
        <v>200</v>
      </c>
      <c r="C324" s="51" t="s">
        <v>565</v>
      </c>
      <c r="D324" s="52">
        <v>1400000</v>
      </c>
      <c r="E324" s="52">
        <v>0</v>
      </c>
      <c r="F324" s="238">
        <f>SUM(D324)-E324</f>
        <v>1400000</v>
      </c>
      <c r="H324" s="107"/>
      <c r="I324" s="107"/>
      <c r="J324" s="107"/>
    </row>
    <row r="325" spans="1:10" ht="33.75">
      <c r="A325" s="236" t="s">
        <v>838</v>
      </c>
      <c r="B325" s="237">
        <v>200</v>
      </c>
      <c r="C325" s="51" t="s">
        <v>828</v>
      </c>
      <c r="D325" s="52">
        <v>1400000</v>
      </c>
      <c r="E325" s="52">
        <v>0</v>
      </c>
      <c r="F325" s="238">
        <f>SUM(D325)-E325</f>
        <v>1400000</v>
      </c>
      <c r="H325" s="107"/>
      <c r="I325" s="107"/>
      <c r="J325" s="107"/>
    </row>
    <row r="326" spans="1:10" ht="57" customHeight="1">
      <c r="A326" s="236" t="s">
        <v>839</v>
      </c>
      <c r="B326" s="237">
        <v>200</v>
      </c>
      <c r="C326" s="51" t="s">
        <v>829</v>
      </c>
      <c r="D326" s="52">
        <v>100000</v>
      </c>
      <c r="E326" s="52">
        <v>0</v>
      </c>
      <c r="F326" s="238">
        <f>SUM(D326)-E326</f>
        <v>100000</v>
      </c>
      <c r="H326" s="107"/>
      <c r="I326" s="107"/>
      <c r="J326" s="107"/>
    </row>
    <row r="327" spans="1:10" ht="22.5">
      <c r="A327" s="236" t="s">
        <v>233</v>
      </c>
      <c r="B327" s="237">
        <v>200</v>
      </c>
      <c r="C327" s="51" t="s">
        <v>830</v>
      </c>
      <c r="D327" s="52">
        <v>100000</v>
      </c>
      <c r="E327" s="52">
        <v>0</v>
      </c>
      <c r="F327" s="238">
        <f aca="true" t="shared" si="4" ref="F327:F335">SUM(D327)-E327</f>
        <v>100000</v>
      </c>
      <c r="H327" s="107"/>
      <c r="I327" s="107"/>
      <c r="J327" s="107"/>
    </row>
    <row r="328" spans="1:10" ht="12.75">
      <c r="A328" s="236" t="s">
        <v>526</v>
      </c>
      <c r="B328" s="237">
        <v>200</v>
      </c>
      <c r="C328" s="51" t="s">
        <v>831</v>
      </c>
      <c r="D328" s="52">
        <v>100000</v>
      </c>
      <c r="E328" s="52">
        <v>0</v>
      </c>
      <c r="F328" s="238">
        <f t="shared" si="4"/>
        <v>100000</v>
      </c>
      <c r="H328" s="107"/>
      <c r="I328" s="107"/>
      <c r="J328" s="107"/>
    </row>
    <row r="329" spans="1:10" ht="12.75">
      <c r="A329" s="236" t="s">
        <v>534</v>
      </c>
      <c r="B329" s="237">
        <v>200</v>
      </c>
      <c r="C329" s="51" t="s">
        <v>832</v>
      </c>
      <c r="D329" s="52">
        <v>100000</v>
      </c>
      <c r="E329" s="52">
        <v>0</v>
      </c>
      <c r="F329" s="238">
        <f t="shared" si="4"/>
        <v>100000</v>
      </c>
      <c r="H329" s="107"/>
      <c r="I329" s="107"/>
      <c r="J329" s="107"/>
    </row>
    <row r="330" spans="1:10" ht="18.75" customHeight="1">
      <c r="A330" s="236" t="s">
        <v>539</v>
      </c>
      <c r="B330" s="237">
        <v>200</v>
      </c>
      <c r="C330" s="51" t="s">
        <v>833</v>
      </c>
      <c r="D330" s="52">
        <v>100000</v>
      </c>
      <c r="E330" s="52">
        <v>0</v>
      </c>
      <c r="F330" s="238">
        <f t="shared" si="4"/>
        <v>100000</v>
      </c>
      <c r="H330" s="107"/>
      <c r="I330" s="107"/>
      <c r="J330" s="107"/>
    </row>
    <row r="331" spans="1:10" ht="56.25">
      <c r="A331" s="236" t="s">
        <v>840</v>
      </c>
      <c r="B331" s="237">
        <v>200</v>
      </c>
      <c r="C331" s="51" t="s">
        <v>834</v>
      </c>
      <c r="D331" s="52">
        <v>1300000</v>
      </c>
      <c r="E331" s="52">
        <v>0</v>
      </c>
      <c r="F331" s="238">
        <f t="shared" si="4"/>
        <v>1300000</v>
      </c>
      <c r="H331" s="107"/>
      <c r="I331" s="107"/>
      <c r="J331" s="107"/>
    </row>
    <row r="332" spans="1:10" ht="22.5">
      <c r="A332" s="236" t="s">
        <v>234</v>
      </c>
      <c r="B332" s="237">
        <v>200</v>
      </c>
      <c r="C332" s="51" t="s">
        <v>835</v>
      </c>
      <c r="D332" s="52">
        <v>1300000</v>
      </c>
      <c r="E332" s="52">
        <v>0</v>
      </c>
      <c r="F332" s="238">
        <f t="shared" si="4"/>
        <v>1300000</v>
      </c>
      <c r="H332" s="107"/>
      <c r="I332" s="107"/>
      <c r="J332" s="107"/>
    </row>
    <row r="333" spans="1:10" ht="12.75">
      <c r="A333" s="236" t="s">
        <v>526</v>
      </c>
      <c r="B333" s="237">
        <v>200</v>
      </c>
      <c r="C333" s="51" t="s">
        <v>836</v>
      </c>
      <c r="D333" s="52">
        <v>1300000</v>
      </c>
      <c r="E333" s="52">
        <v>0</v>
      </c>
      <c r="F333" s="238">
        <f t="shared" si="4"/>
        <v>1300000</v>
      </c>
      <c r="H333" s="107"/>
      <c r="I333" s="107"/>
      <c r="J333" s="107"/>
    </row>
    <row r="334" spans="1:10" ht="12.75">
      <c r="A334" s="236" t="s">
        <v>534</v>
      </c>
      <c r="B334" s="237">
        <v>200</v>
      </c>
      <c r="C334" s="51" t="s">
        <v>841</v>
      </c>
      <c r="D334" s="52">
        <v>1300000</v>
      </c>
      <c r="E334" s="52">
        <v>0</v>
      </c>
      <c r="F334" s="238">
        <f t="shared" si="4"/>
        <v>1300000</v>
      </c>
      <c r="H334" s="107"/>
      <c r="I334" s="107"/>
      <c r="J334" s="107"/>
    </row>
    <row r="335" spans="1:10" ht="12.75">
      <c r="A335" s="236" t="s">
        <v>539</v>
      </c>
      <c r="B335" s="237">
        <v>200</v>
      </c>
      <c r="C335" s="51" t="s">
        <v>842</v>
      </c>
      <c r="D335" s="52">
        <v>1300000</v>
      </c>
      <c r="E335" s="52">
        <v>0</v>
      </c>
      <c r="F335" s="238">
        <f t="shared" si="4"/>
        <v>1300000</v>
      </c>
      <c r="H335" s="107"/>
      <c r="I335" s="107"/>
      <c r="J335" s="107"/>
    </row>
    <row r="336" spans="1:10" ht="12.75" hidden="1">
      <c r="A336" s="236" t="s">
        <v>543</v>
      </c>
      <c r="B336" s="237">
        <v>200</v>
      </c>
      <c r="C336" s="51" t="s">
        <v>419</v>
      </c>
      <c r="D336" s="52">
        <v>0</v>
      </c>
      <c r="E336" s="52">
        <v>2169431.31</v>
      </c>
      <c r="F336" s="238">
        <f t="shared" si="0"/>
        <v>-2169431.31</v>
      </c>
      <c r="H336" s="107"/>
      <c r="I336" s="107"/>
      <c r="J336" s="107"/>
    </row>
    <row r="337" spans="1:10" ht="12.75" hidden="1">
      <c r="A337" s="239" t="s">
        <v>562</v>
      </c>
      <c r="B337" s="240">
        <v>200</v>
      </c>
      <c r="C337" s="50" t="s">
        <v>563</v>
      </c>
      <c r="D337" s="49">
        <f>D338</f>
        <v>0</v>
      </c>
      <c r="E337" s="52">
        <v>2169431.31</v>
      </c>
      <c r="F337" s="241">
        <f t="shared" si="0"/>
        <v>-2169431.31</v>
      </c>
      <c r="H337" s="107"/>
      <c r="I337" s="107"/>
      <c r="J337" s="107"/>
    </row>
    <row r="338" spans="1:10" ht="12.75" hidden="1">
      <c r="A338" s="236" t="s">
        <v>564</v>
      </c>
      <c r="B338" s="237">
        <v>200</v>
      </c>
      <c r="C338" s="51" t="s">
        <v>565</v>
      </c>
      <c r="D338" s="52">
        <v>0</v>
      </c>
      <c r="E338" s="52">
        <v>2169431.31</v>
      </c>
      <c r="F338" s="238">
        <f t="shared" si="0"/>
        <v>-2169431.31</v>
      </c>
      <c r="H338" s="107"/>
      <c r="I338" s="107"/>
      <c r="J338" s="107"/>
    </row>
    <row r="339" spans="1:10" ht="22.5" hidden="1">
      <c r="A339" s="236" t="s">
        <v>246</v>
      </c>
      <c r="B339" s="237">
        <v>200</v>
      </c>
      <c r="C339" s="51" t="s">
        <v>247</v>
      </c>
      <c r="D339" s="52">
        <v>0</v>
      </c>
      <c r="E339" s="52">
        <v>2169431.31</v>
      </c>
      <c r="F339" s="238">
        <f t="shared" si="0"/>
        <v>-2169431.31</v>
      </c>
      <c r="H339" s="107"/>
      <c r="I339" s="107"/>
      <c r="J339" s="107"/>
    </row>
    <row r="340" spans="1:10" ht="22.5" hidden="1">
      <c r="A340" s="236" t="s">
        <v>525</v>
      </c>
      <c r="B340" s="237">
        <v>200</v>
      </c>
      <c r="C340" s="51" t="s">
        <v>476</v>
      </c>
      <c r="D340" s="52">
        <v>0</v>
      </c>
      <c r="E340" s="52">
        <v>2169431.31</v>
      </c>
      <c r="F340" s="238">
        <f t="shared" si="0"/>
        <v>-2169431.31</v>
      </c>
      <c r="H340" s="107"/>
      <c r="I340" s="107"/>
      <c r="J340" s="107"/>
    </row>
    <row r="341" spans="1:10" ht="12.75" hidden="1">
      <c r="A341" s="236" t="s">
        <v>526</v>
      </c>
      <c r="B341" s="237">
        <v>200</v>
      </c>
      <c r="C341" s="51" t="s">
        <v>477</v>
      </c>
      <c r="D341" s="52">
        <v>0</v>
      </c>
      <c r="E341" s="52">
        <v>2169431.31</v>
      </c>
      <c r="F341" s="238">
        <f t="shared" si="0"/>
        <v>-2169431.31</v>
      </c>
      <c r="H341" s="107"/>
      <c r="I341" s="107"/>
      <c r="J341" s="107"/>
    </row>
    <row r="342" spans="1:10" ht="12.75" hidden="1">
      <c r="A342" s="236" t="s">
        <v>534</v>
      </c>
      <c r="B342" s="237">
        <v>200</v>
      </c>
      <c r="C342" s="51" t="s">
        <v>478</v>
      </c>
      <c r="D342" s="52">
        <v>0</v>
      </c>
      <c r="E342" s="52">
        <v>2169431.31</v>
      </c>
      <c r="F342" s="238">
        <f t="shared" si="0"/>
        <v>-2169431.31</v>
      </c>
      <c r="H342" s="107"/>
      <c r="I342" s="107"/>
      <c r="J342" s="107"/>
    </row>
    <row r="343" spans="1:10" ht="12.75" hidden="1">
      <c r="A343" s="236" t="s">
        <v>539</v>
      </c>
      <c r="B343" s="237">
        <v>200</v>
      </c>
      <c r="C343" s="51" t="s">
        <v>479</v>
      </c>
      <c r="D343" s="52">
        <v>0</v>
      </c>
      <c r="E343" s="52">
        <v>2169431.31</v>
      </c>
      <c r="F343" s="238">
        <f t="shared" si="0"/>
        <v>-2169431.31</v>
      </c>
      <c r="H343" s="107"/>
      <c r="I343" s="107"/>
      <c r="J343" s="107"/>
    </row>
    <row r="344" spans="1:10" ht="78.75" hidden="1">
      <c r="A344" s="236" t="s">
        <v>212</v>
      </c>
      <c r="B344" s="237">
        <v>200</v>
      </c>
      <c r="C344" s="51" t="s">
        <v>213</v>
      </c>
      <c r="D344" s="52"/>
      <c r="E344" s="52">
        <v>2169431.31</v>
      </c>
      <c r="F344" s="238">
        <f t="shared" si="0"/>
        <v>-2169431.31</v>
      </c>
      <c r="H344" s="107"/>
      <c r="I344" s="107"/>
      <c r="J344" s="107"/>
    </row>
    <row r="345" spans="1:10" ht="12.75" hidden="1">
      <c r="A345" s="236" t="s">
        <v>517</v>
      </c>
      <c r="B345" s="237">
        <v>200</v>
      </c>
      <c r="C345" s="51" t="s">
        <v>214</v>
      </c>
      <c r="D345" s="52"/>
      <c r="E345" s="52">
        <v>2169431.31</v>
      </c>
      <c r="F345" s="238">
        <f aca="true" t="shared" si="5" ref="F345:F511">SUM(D345)-E345</f>
        <v>-2169431.31</v>
      </c>
      <c r="H345" s="107"/>
      <c r="I345" s="107"/>
      <c r="J345" s="107"/>
    </row>
    <row r="346" spans="1:10" ht="12.75" hidden="1">
      <c r="A346" s="236"/>
      <c r="B346" s="237">
        <v>200</v>
      </c>
      <c r="C346" s="51" t="s">
        <v>215</v>
      </c>
      <c r="D346" s="52"/>
      <c r="E346" s="52">
        <v>2169431.31</v>
      </c>
      <c r="F346" s="238">
        <f t="shared" si="5"/>
        <v>-2169431.31</v>
      </c>
      <c r="H346" s="107"/>
      <c r="I346" s="107"/>
      <c r="J346" s="107"/>
    </row>
    <row r="347" spans="1:10" ht="22.5" hidden="1">
      <c r="A347" s="236" t="s">
        <v>525</v>
      </c>
      <c r="B347" s="237">
        <v>200</v>
      </c>
      <c r="C347" s="51" t="s">
        <v>216</v>
      </c>
      <c r="D347" s="52"/>
      <c r="E347" s="52">
        <v>2169431.31</v>
      </c>
      <c r="F347" s="238">
        <f t="shared" si="5"/>
        <v>-2169431.31</v>
      </c>
      <c r="H347" s="107"/>
      <c r="I347" s="107"/>
      <c r="J347" s="107"/>
    </row>
    <row r="348" spans="1:10" ht="12.75" hidden="1">
      <c r="A348" s="236" t="s">
        <v>526</v>
      </c>
      <c r="B348" s="237">
        <v>200</v>
      </c>
      <c r="C348" s="51" t="s">
        <v>217</v>
      </c>
      <c r="D348" s="52"/>
      <c r="E348" s="52">
        <v>2169431.31</v>
      </c>
      <c r="F348" s="238">
        <f t="shared" si="5"/>
        <v>-2169431.31</v>
      </c>
      <c r="H348" s="107"/>
      <c r="I348" s="107"/>
      <c r="J348" s="107"/>
    </row>
    <row r="349" spans="1:10" ht="12.75" hidden="1">
      <c r="A349" s="236" t="s">
        <v>534</v>
      </c>
      <c r="B349" s="237">
        <v>200</v>
      </c>
      <c r="C349" s="51" t="s">
        <v>220</v>
      </c>
      <c r="D349" s="52"/>
      <c r="E349" s="52">
        <v>2169431.31</v>
      </c>
      <c r="F349" s="238">
        <f t="shared" si="5"/>
        <v>-2169431.31</v>
      </c>
      <c r="H349" s="107"/>
      <c r="I349" s="107"/>
      <c r="J349" s="107"/>
    </row>
    <row r="350" spans="1:10" ht="12.75" hidden="1">
      <c r="A350" s="236" t="s">
        <v>539</v>
      </c>
      <c r="B350" s="237">
        <v>200</v>
      </c>
      <c r="C350" s="51" t="s">
        <v>221</v>
      </c>
      <c r="D350" s="52"/>
      <c r="E350" s="52">
        <v>2169431.31</v>
      </c>
      <c r="F350" s="238">
        <f t="shared" si="5"/>
        <v>-2169431.31</v>
      </c>
      <c r="H350" s="107"/>
      <c r="I350" s="107"/>
      <c r="J350" s="107"/>
    </row>
    <row r="351" spans="1:10" ht="12.75">
      <c r="A351" s="239" t="s">
        <v>222</v>
      </c>
      <c r="B351" s="240">
        <v>200</v>
      </c>
      <c r="C351" s="50" t="s">
        <v>223</v>
      </c>
      <c r="D351" s="49">
        <v>127245400</v>
      </c>
      <c r="E351" s="49">
        <v>15005941.84</v>
      </c>
      <c r="F351" s="241">
        <f t="shared" si="5"/>
        <v>112239458.16</v>
      </c>
      <c r="H351" s="107"/>
      <c r="I351" s="107"/>
      <c r="J351" s="107"/>
    </row>
    <row r="352" spans="1:10" ht="12.75">
      <c r="A352" s="236" t="s">
        <v>224</v>
      </c>
      <c r="B352" s="237">
        <v>200</v>
      </c>
      <c r="C352" s="51" t="s">
        <v>225</v>
      </c>
      <c r="D352" s="52">
        <v>23359100</v>
      </c>
      <c r="E352" s="52">
        <v>93742.7</v>
      </c>
      <c r="F352" s="238">
        <f t="shared" si="5"/>
        <v>23265357.3</v>
      </c>
      <c r="H352" s="107"/>
      <c r="I352" s="107"/>
      <c r="J352" s="107"/>
    </row>
    <row r="353" spans="1:10" ht="74.25" customHeight="1">
      <c r="A353" s="236" t="s">
        <v>849</v>
      </c>
      <c r="B353" s="237">
        <v>200</v>
      </c>
      <c r="C353" s="51" t="s">
        <v>843</v>
      </c>
      <c r="D353" s="52">
        <v>20000000</v>
      </c>
      <c r="E353" s="52">
        <v>0</v>
      </c>
      <c r="F353" s="238">
        <f t="shared" si="5"/>
        <v>20000000</v>
      </c>
      <c r="H353" s="107"/>
      <c r="I353" s="107"/>
      <c r="J353" s="107"/>
    </row>
    <row r="354" spans="1:10" ht="144" customHeight="1">
      <c r="A354" s="236" t="s">
        <v>850</v>
      </c>
      <c r="B354" s="237">
        <v>200</v>
      </c>
      <c r="C354" s="51" t="s">
        <v>844</v>
      </c>
      <c r="D354" s="52">
        <v>20000000</v>
      </c>
      <c r="E354" s="52">
        <v>0</v>
      </c>
      <c r="F354" s="238">
        <f t="shared" si="5"/>
        <v>20000000</v>
      </c>
      <c r="H354" s="107"/>
      <c r="I354" s="107"/>
      <c r="J354" s="107"/>
    </row>
    <row r="355" spans="1:10" ht="12.75" hidden="1">
      <c r="A355" s="236"/>
      <c r="B355" s="237">
        <v>200</v>
      </c>
      <c r="C355" s="278"/>
      <c r="D355" s="52">
        <v>20000000</v>
      </c>
      <c r="E355" s="52">
        <v>0</v>
      </c>
      <c r="F355" s="270">
        <f t="shared" si="5"/>
        <v>20000000</v>
      </c>
      <c r="H355" s="107"/>
      <c r="I355" s="107"/>
      <c r="J355" s="107"/>
    </row>
    <row r="356" spans="1:10" ht="12.75" hidden="1">
      <c r="A356" s="236"/>
      <c r="B356" s="237">
        <v>200</v>
      </c>
      <c r="C356" s="278"/>
      <c r="D356" s="52">
        <v>20000000</v>
      </c>
      <c r="E356" s="52">
        <v>0</v>
      </c>
      <c r="F356" s="270">
        <f t="shared" si="5"/>
        <v>20000000</v>
      </c>
      <c r="H356" s="107"/>
      <c r="I356" s="107"/>
      <c r="J356" s="107"/>
    </row>
    <row r="357" spans="1:10" ht="33.75">
      <c r="A357" s="236" t="s">
        <v>775</v>
      </c>
      <c r="B357" s="237">
        <v>200</v>
      </c>
      <c r="C357" s="51" t="s">
        <v>845</v>
      </c>
      <c r="D357" s="52">
        <v>20000000</v>
      </c>
      <c r="E357" s="52">
        <v>0</v>
      </c>
      <c r="F357" s="238">
        <f t="shared" si="5"/>
        <v>20000000</v>
      </c>
      <c r="H357" s="107"/>
      <c r="I357" s="107"/>
      <c r="J357" s="107"/>
    </row>
    <row r="358" spans="1:10" ht="12.75">
      <c r="A358" s="236" t="s">
        <v>526</v>
      </c>
      <c r="B358" s="237">
        <v>200</v>
      </c>
      <c r="C358" s="51" t="s">
        <v>846</v>
      </c>
      <c r="D358" s="52">
        <v>20000000</v>
      </c>
      <c r="E358" s="52">
        <v>0</v>
      </c>
      <c r="F358" s="238">
        <f t="shared" si="5"/>
        <v>20000000</v>
      </c>
      <c r="H358" s="107"/>
      <c r="I358" s="107"/>
      <c r="J358" s="107"/>
    </row>
    <row r="359" spans="1:10" ht="12.75">
      <c r="A359" s="236" t="s">
        <v>305</v>
      </c>
      <c r="B359" s="237">
        <v>200</v>
      </c>
      <c r="C359" s="51" t="s">
        <v>847</v>
      </c>
      <c r="D359" s="52">
        <v>20000000</v>
      </c>
      <c r="E359" s="52">
        <v>0</v>
      </c>
      <c r="F359" s="238">
        <f t="shared" si="5"/>
        <v>20000000</v>
      </c>
      <c r="H359" s="107"/>
      <c r="I359" s="107"/>
      <c r="J359" s="107"/>
    </row>
    <row r="360" spans="1:10" ht="33.75">
      <c r="A360" s="236" t="s">
        <v>226</v>
      </c>
      <c r="B360" s="237">
        <v>200</v>
      </c>
      <c r="C360" s="51" t="s">
        <v>848</v>
      </c>
      <c r="D360" s="52">
        <v>20000000</v>
      </c>
      <c r="E360" s="52">
        <v>0</v>
      </c>
      <c r="F360" s="238">
        <f t="shared" si="5"/>
        <v>20000000</v>
      </c>
      <c r="H360" s="107"/>
      <c r="I360" s="107"/>
      <c r="J360" s="107"/>
    </row>
    <row r="361" spans="1:10" ht="135" customHeight="1" hidden="1">
      <c r="A361" s="236" t="s">
        <v>850</v>
      </c>
      <c r="B361" s="237">
        <v>200</v>
      </c>
      <c r="C361" s="51" t="s">
        <v>851</v>
      </c>
      <c r="D361" s="52">
        <v>0</v>
      </c>
      <c r="E361" s="52">
        <v>0</v>
      </c>
      <c r="F361" s="238">
        <f t="shared" si="5"/>
        <v>0</v>
      </c>
      <c r="H361" s="107"/>
      <c r="I361" s="107"/>
      <c r="J361" s="107"/>
    </row>
    <row r="362" spans="1:10" ht="33.75" hidden="1">
      <c r="A362" s="236" t="s">
        <v>775</v>
      </c>
      <c r="B362" s="237">
        <v>200</v>
      </c>
      <c r="C362" s="51" t="s">
        <v>852</v>
      </c>
      <c r="D362" s="52">
        <v>0</v>
      </c>
      <c r="E362" s="52">
        <v>0</v>
      </c>
      <c r="F362" s="238">
        <f t="shared" si="5"/>
        <v>0</v>
      </c>
      <c r="H362" s="107"/>
      <c r="I362" s="107"/>
      <c r="J362" s="107"/>
    </row>
    <row r="363" spans="1:10" ht="12.75" hidden="1">
      <c r="A363" s="236" t="s">
        <v>526</v>
      </c>
      <c r="B363" s="237">
        <v>200</v>
      </c>
      <c r="C363" s="51" t="s">
        <v>853</v>
      </c>
      <c r="D363" s="52">
        <v>0</v>
      </c>
      <c r="E363" s="52">
        <v>0</v>
      </c>
      <c r="F363" s="238">
        <f t="shared" si="5"/>
        <v>0</v>
      </c>
      <c r="H363" s="107"/>
      <c r="I363" s="107"/>
      <c r="J363" s="107"/>
    </row>
    <row r="364" spans="1:10" ht="12.75" hidden="1">
      <c r="A364" s="236" t="s">
        <v>305</v>
      </c>
      <c r="B364" s="237">
        <v>200</v>
      </c>
      <c r="C364" s="51" t="s">
        <v>854</v>
      </c>
      <c r="D364" s="52">
        <v>0</v>
      </c>
      <c r="E364" s="52">
        <v>0</v>
      </c>
      <c r="F364" s="238">
        <f t="shared" si="5"/>
        <v>0</v>
      </c>
      <c r="H364" s="107"/>
      <c r="I364" s="107"/>
      <c r="J364" s="107"/>
    </row>
    <row r="365" spans="1:10" ht="33.75" hidden="1">
      <c r="A365" s="236" t="s">
        <v>226</v>
      </c>
      <c r="B365" s="237">
        <v>200</v>
      </c>
      <c r="C365" s="51" t="s">
        <v>855</v>
      </c>
      <c r="D365" s="52">
        <v>0</v>
      </c>
      <c r="E365" s="52">
        <v>0</v>
      </c>
      <c r="F365" s="238">
        <f t="shared" si="5"/>
        <v>0</v>
      </c>
      <c r="H365" s="107"/>
      <c r="I365" s="107"/>
      <c r="J365" s="107"/>
    </row>
    <row r="366" spans="1:10" ht="159.75" customHeight="1" hidden="1">
      <c r="A366" s="236" t="s">
        <v>859</v>
      </c>
      <c r="B366" s="237">
        <v>200</v>
      </c>
      <c r="C366" s="51" t="s">
        <v>856</v>
      </c>
      <c r="D366" s="52">
        <v>0</v>
      </c>
      <c r="E366" s="52">
        <v>0</v>
      </c>
      <c r="F366" s="238">
        <f t="shared" si="5"/>
        <v>0</v>
      </c>
      <c r="H366" s="107"/>
      <c r="I366" s="107"/>
      <c r="J366" s="107"/>
    </row>
    <row r="367" spans="1:10" ht="12.75" hidden="1">
      <c r="A367" s="236"/>
      <c r="B367" s="237">
        <v>200</v>
      </c>
      <c r="C367" s="51"/>
      <c r="D367" s="52">
        <v>0</v>
      </c>
      <c r="E367" s="52">
        <v>0</v>
      </c>
      <c r="F367" s="238">
        <f t="shared" si="5"/>
        <v>0</v>
      </c>
      <c r="H367" s="107"/>
      <c r="I367" s="107"/>
      <c r="J367" s="107"/>
    </row>
    <row r="368" spans="1:10" ht="33" customHeight="1" hidden="1">
      <c r="A368" s="236"/>
      <c r="B368" s="237">
        <v>200</v>
      </c>
      <c r="C368" s="51"/>
      <c r="D368" s="52">
        <v>0</v>
      </c>
      <c r="E368" s="52">
        <v>0</v>
      </c>
      <c r="F368" s="238">
        <f t="shared" si="5"/>
        <v>0</v>
      </c>
      <c r="H368" s="107"/>
      <c r="I368" s="107"/>
      <c r="J368" s="107"/>
    </row>
    <row r="369" spans="1:10" ht="12.75" hidden="1">
      <c r="A369" s="236"/>
      <c r="B369" s="237">
        <v>200</v>
      </c>
      <c r="C369" s="51"/>
      <c r="D369" s="52">
        <v>0</v>
      </c>
      <c r="E369" s="52">
        <v>0</v>
      </c>
      <c r="F369" s="238">
        <f t="shared" si="5"/>
        <v>0</v>
      </c>
      <c r="H369" s="107"/>
      <c r="I369" s="107"/>
      <c r="J369" s="107"/>
    </row>
    <row r="370" spans="1:10" ht="12.75" hidden="1">
      <c r="A370" s="236"/>
      <c r="B370" s="237">
        <v>200</v>
      </c>
      <c r="C370" s="51"/>
      <c r="D370" s="52">
        <v>0</v>
      </c>
      <c r="E370" s="52">
        <v>0</v>
      </c>
      <c r="F370" s="238">
        <f t="shared" si="5"/>
        <v>0</v>
      </c>
      <c r="H370" s="107"/>
      <c r="I370" s="107"/>
      <c r="J370" s="107"/>
    </row>
    <row r="371" spans="1:10" ht="12.75" hidden="1">
      <c r="A371" s="236"/>
      <c r="B371" s="237">
        <v>200</v>
      </c>
      <c r="C371" s="51"/>
      <c r="D371" s="52">
        <v>0</v>
      </c>
      <c r="E371" s="52">
        <v>0</v>
      </c>
      <c r="F371" s="238">
        <f t="shared" si="5"/>
        <v>0</v>
      </c>
      <c r="H371" s="107"/>
      <c r="I371" s="107"/>
      <c r="J371" s="107"/>
    </row>
    <row r="372" spans="1:10" ht="12.75" hidden="1">
      <c r="A372" s="236"/>
      <c r="B372" s="237">
        <v>200</v>
      </c>
      <c r="C372" s="51"/>
      <c r="D372" s="52">
        <v>0</v>
      </c>
      <c r="E372" s="52">
        <v>0</v>
      </c>
      <c r="F372" s="238">
        <f t="shared" si="5"/>
        <v>0</v>
      </c>
      <c r="H372" s="107"/>
      <c r="I372" s="107"/>
      <c r="J372" s="107"/>
    </row>
    <row r="373" spans="1:10" ht="12.75" hidden="1">
      <c r="A373" s="236"/>
      <c r="B373" s="237">
        <v>200</v>
      </c>
      <c r="C373" s="51"/>
      <c r="D373" s="52">
        <v>0</v>
      </c>
      <c r="E373" s="52">
        <v>0</v>
      </c>
      <c r="F373" s="238">
        <f t="shared" si="5"/>
        <v>0</v>
      </c>
      <c r="H373" s="107"/>
      <c r="I373" s="107"/>
      <c r="J373" s="107"/>
    </row>
    <row r="374" spans="1:10" ht="12.75" hidden="1">
      <c r="A374" s="236"/>
      <c r="B374" s="237">
        <v>200</v>
      </c>
      <c r="C374" s="51"/>
      <c r="D374" s="52">
        <v>0</v>
      </c>
      <c r="E374" s="52">
        <v>0</v>
      </c>
      <c r="F374" s="238">
        <f t="shared" si="5"/>
        <v>0</v>
      </c>
      <c r="H374" s="107"/>
      <c r="I374" s="107"/>
      <c r="J374" s="107"/>
    </row>
    <row r="375" spans="1:10" ht="12.75" hidden="1">
      <c r="A375" s="236"/>
      <c r="B375" s="237">
        <v>200</v>
      </c>
      <c r="C375" s="51"/>
      <c r="D375" s="52">
        <v>0</v>
      </c>
      <c r="E375" s="52">
        <v>0</v>
      </c>
      <c r="F375" s="238">
        <f t="shared" si="5"/>
        <v>0</v>
      </c>
      <c r="H375" s="107"/>
      <c r="I375" s="107"/>
      <c r="J375" s="107"/>
    </row>
    <row r="376" spans="1:10" ht="33.75" hidden="1">
      <c r="A376" s="236" t="s">
        <v>775</v>
      </c>
      <c r="B376" s="237">
        <v>200</v>
      </c>
      <c r="C376" s="51" t="s">
        <v>857</v>
      </c>
      <c r="D376" s="52">
        <v>0</v>
      </c>
      <c r="E376" s="52">
        <v>0</v>
      </c>
      <c r="F376" s="238">
        <f t="shared" si="5"/>
        <v>0</v>
      </c>
      <c r="H376" s="107"/>
      <c r="I376" s="107"/>
      <c r="J376" s="107"/>
    </row>
    <row r="377" spans="1:10" ht="12.75" hidden="1">
      <c r="A377" s="236"/>
      <c r="B377" s="237">
        <v>200</v>
      </c>
      <c r="C377" s="51"/>
      <c r="D377" s="52">
        <v>0</v>
      </c>
      <c r="E377" s="52">
        <v>0</v>
      </c>
      <c r="F377" s="238">
        <f t="shared" si="5"/>
        <v>0</v>
      </c>
      <c r="H377" s="107"/>
      <c r="I377" s="107"/>
      <c r="J377" s="107"/>
    </row>
    <row r="378" spans="1:10" ht="12.75" hidden="1">
      <c r="A378" s="236"/>
      <c r="B378" s="237">
        <v>200</v>
      </c>
      <c r="C378" s="51"/>
      <c r="D378" s="52">
        <v>0</v>
      </c>
      <c r="E378" s="52">
        <v>0</v>
      </c>
      <c r="F378" s="238">
        <f t="shared" si="5"/>
        <v>0</v>
      </c>
      <c r="H378" s="107"/>
      <c r="I378" s="107"/>
      <c r="J378" s="107"/>
    </row>
    <row r="379" spans="1:10" ht="12.75" hidden="1">
      <c r="A379" s="236"/>
      <c r="B379" s="237">
        <v>200</v>
      </c>
      <c r="C379" s="51"/>
      <c r="D379" s="52">
        <v>0</v>
      </c>
      <c r="E379" s="52">
        <v>0</v>
      </c>
      <c r="F379" s="238">
        <f t="shared" si="5"/>
        <v>0</v>
      </c>
      <c r="H379" s="107"/>
      <c r="I379" s="107"/>
      <c r="J379" s="107"/>
    </row>
    <row r="380" spans="1:10" ht="12.75" hidden="1">
      <c r="A380" s="236"/>
      <c r="B380" s="237">
        <v>200</v>
      </c>
      <c r="C380" s="51"/>
      <c r="D380" s="52">
        <v>0</v>
      </c>
      <c r="E380" s="52">
        <v>0</v>
      </c>
      <c r="F380" s="238">
        <f t="shared" si="5"/>
        <v>0</v>
      </c>
      <c r="H380" s="107"/>
      <c r="I380" s="107"/>
      <c r="J380" s="107"/>
    </row>
    <row r="381" spans="1:10" ht="12.75" hidden="1">
      <c r="A381" s="236" t="s">
        <v>526</v>
      </c>
      <c r="B381" s="237">
        <v>200</v>
      </c>
      <c r="C381" s="51" t="s">
        <v>858</v>
      </c>
      <c r="D381" s="52">
        <v>0</v>
      </c>
      <c r="E381" s="52">
        <v>0</v>
      </c>
      <c r="F381" s="238">
        <f t="shared" si="5"/>
        <v>0</v>
      </c>
      <c r="H381" s="107"/>
      <c r="I381" s="107"/>
      <c r="J381" s="107"/>
    </row>
    <row r="382" spans="1:10" ht="12.75" hidden="1">
      <c r="A382" s="236" t="s">
        <v>305</v>
      </c>
      <c r="B382" s="237">
        <v>200</v>
      </c>
      <c r="C382" s="51" t="s">
        <v>860</v>
      </c>
      <c r="D382" s="52">
        <v>0</v>
      </c>
      <c r="E382" s="52">
        <v>0</v>
      </c>
      <c r="F382" s="238">
        <f t="shared" si="5"/>
        <v>0</v>
      </c>
      <c r="H382" s="107"/>
      <c r="I382" s="107"/>
      <c r="J382" s="107"/>
    </row>
    <row r="383" spans="1:10" ht="33.75" hidden="1">
      <c r="A383" s="236" t="s">
        <v>226</v>
      </c>
      <c r="B383" s="237">
        <v>200</v>
      </c>
      <c r="C383" s="51" t="s">
        <v>861</v>
      </c>
      <c r="D383" s="52">
        <v>0</v>
      </c>
      <c r="E383" s="52">
        <v>0</v>
      </c>
      <c r="F383" s="238">
        <f t="shared" si="5"/>
        <v>0</v>
      </c>
      <c r="H383" s="107"/>
      <c r="I383" s="107"/>
      <c r="J383" s="107"/>
    </row>
    <row r="384" spans="1:10" ht="80.25" customHeight="1">
      <c r="A384" s="236" t="s">
        <v>863</v>
      </c>
      <c r="B384" s="237">
        <v>200</v>
      </c>
      <c r="C384" s="51" t="s">
        <v>862</v>
      </c>
      <c r="D384" s="52">
        <v>2663100</v>
      </c>
      <c r="E384" s="52">
        <v>0</v>
      </c>
      <c r="F384" s="238">
        <f t="shared" si="5"/>
        <v>2663100</v>
      </c>
      <c r="H384" s="107"/>
      <c r="I384" s="107"/>
      <c r="J384" s="107"/>
    </row>
    <row r="385" spans="1:10" ht="128.25" customHeight="1">
      <c r="A385" s="236" t="s">
        <v>871</v>
      </c>
      <c r="B385" s="237">
        <v>200</v>
      </c>
      <c r="C385" s="51" t="s">
        <v>864</v>
      </c>
      <c r="D385" s="52">
        <v>2396700</v>
      </c>
      <c r="E385" s="52">
        <v>0</v>
      </c>
      <c r="F385" s="238">
        <f t="shared" si="5"/>
        <v>2396700</v>
      </c>
      <c r="H385" s="107"/>
      <c r="I385" s="107"/>
      <c r="J385" s="107"/>
    </row>
    <row r="386" spans="1:10" ht="33.75">
      <c r="A386" s="236" t="s">
        <v>872</v>
      </c>
      <c r="B386" s="237">
        <v>200</v>
      </c>
      <c r="C386" s="51" t="s">
        <v>865</v>
      </c>
      <c r="D386" s="52">
        <v>2396700</v>
      </c>
      <c r="E386" s="52">
        <v>0</v>
      </c>
      <c r="F386" s="238">
        <f t="shared" si="5"/>
        <v>2396700</v>
      </c>
      <c r="H386" s="107"/>
      <c r="I386" s="107"/>
      <c r="J386" s="107"/>
    </row>
    <row r="387" spans="1:10" ht="12.75">
      <c r="A387" s="236" t="s">
        <v>541</v>
      </c>
      <c r="B387" s="237">
        <v>200</v>
      </c>
      <c r="C387" s="51" t="s">
        <v>866</v>
      </c>
      <c r="D387" s="52">
        <v>2396700</v>
      </c>
      <c r="E387" s="52">
        <v>0</v>
      </c>
      <c r="F387" s="238">
        <f t="shared" si="5"/>
        <v>2396700</v>
      </c>
      <c r="H387" s="107"/>
      <c r="I387" s="107"/>
      <c r="J387" s="107"/>
    </row>
    <row r="388" spans="1:10" ht="12.75">
      <c r="A388" s="236" t="s">
        <v>542</v>
      </c>
      <c r="B388" s="237">
        <v>200</v>
      </c>
      <c r="C388" s="51" t="s">
        <v>867</v>
      </c>
      <c r="D388" s="52">
        <v>2396700</v>
      </c>
      <c r="E388" s="52">
        <v>0</v>
      </c>
      <c r="F388" s="238">
        <f t="shared" si="5"/>
        <v>2396700</v>
      </c>
      <c r="H388" s="107"/>
      <c r="I388" s="107"/>
      <c r="J388" s="107"/>
    </row>
    <row r="389" spans="1:10" ht="33.75" hidden="1">
      <c r="A389" s="236" t="s">
        <v>820</v>
      </c>
      <c r="B389" s="237">
        <v>200</v>
      </c>
      <c r="C389" s="51" t="s">
        <v>868</v>
      </c>
      <c r="D389" s="52">
        <v>0</v>
      </c>
      <c r="E389" s="52">
        <v>0</v>
      </c>
      <c r="F389" s="238">
        <f t="shared" si="5"/>
        <v>0</v>
      </c>
      <c r="H389" s="107"/>
      <c r="I389" s="107"/>
      <c r="J389" s="107"/>
    </row>
    <row r="390" spans="1:10" ht="12.75" hidden="1">
      <c r="A390" s="236"/>
      <c r="B390" s="237">
        <v>200</v>
      </c>
      <c r="C390" s="278"/>
      <c r="D390" s="279"/>
      <c r="E390" s="52">
        <v>0</v>
      </c>
      <c r="F390" s="270">
        <f t="shared" si="5"/>
        <v>0</v>
      </c>
      <c r="H390" s="107"/>
      <c r="I390" s="107"/>
      <c r="J390" s="107"/>
    </row>
    <row r="391" spans="1:10" ht="12.75" hidden="1">
      <c r="A391" s="236"/>
      <c r="B391" s="237">
        <v>200</v>
      </c>
      <c r="C391" s="278"/>
      <c r="D391" s="279"/>
      <c r="E391" s="52">
        <v>0</v>
      </c>
      <c r="F391" s="270">
        <f t="shared" si="5"/>
        <v>0</v>
      </c>
      <c r="H391" s="107"/>
      <c r="I391" s="107"/>
      <c r="J391" s="107"/>
    </row>
    <row r="392" spans="1:10" ht="12.75" hidden="1">
      <c r="A392" s="236"/>
      <c r="B392" s="237">
        <v>200</v>
      </c>
      <c r="C392" s="278"/>
      <c r="D392" s="279"/>
      <c r="E392" s="52">
        <v>0</v>
      </c>
      <c r="F392" s="270">
        <f t="shared" si="5"/>
        <v>0</v>
      </c>
      <c r="H392" s="107"/>
      <c r="I392" s="107"/>
      <c r="J392" s="107"/>
    </row>
    <row r="393" spans="1:10" ht="12.75" hidden="1">
      <c r="A393" s="236"/>
      <c r="B393" s="237">
        <v>200</v>
      </c>
      <c r="C393" s="278"/>
      <c r="D393" s="279"/>
      <c r="E393" s="52">
        <v>0</v>
      </c>
      <c r="F393" s="270">
        <f t="shared" si="5"/>
        <v>0</v>
      </c>
      <c r="H393" s="107"/>
      <c r="I393" s="107"/>
      <c r="J393" s="107"/>
    </row>
    <row r="394" spans="1:10" ht="12.75" hidden="1">
      <c r="A394" s="236"/>
      <c r="B394" s="237">
        <v>200</v>
      </c>
      <c r="C394" s="51"/>
      <c r="D394" s="52"/>
      <c r="E394" s="52">
        <v>0</v>
      </c>
      <c r="F394" s="270">
        <f t="shared" si="5"/>
        <v>0</v>
      </c>
      <c r="H394" s="107"/>
      <c r="I394" s="107"/>
      <c r="J394" s="107"/>
    </row>
    <row r="395" spans="1:10" ht="12.75" hidden="1">
      <c r="A395" s="236" t="s">
        <v>541</v>
      </c>
      <c r="B395" s="237">
        <v>200</v>
      </c>
      <c r="C395" s="51" t="s">
        <v>869</v>
      </c>
      <c r="D395" s="52">
        <v>0</v>
      </c>
      <c r="E395" s="52">
        <v>0</v>
      </c>
      <c r="F395" s="238">
        <f t="shared" si="5"/>
        <v>0</v>
      </c>
      <c r="H395" s="107"/>
      <c r="I395" s="107"/>
      <c r="J395" s="107"/>
    </row>
    <row r="396" spans="1:10" ht="12.75" hidden="1">
      <c r="A396" s="236" t="s">
        <v>542</v>
      </c>
      <c r="B396" s="237">
        <v>200</v>
      </c>
      <c r="C396" s="51" t="s">
        <v>870</v>
      </c>
      <c r="D396" s="52">
        <v>0</v>
      </c>
      <c r="E396" s="52">
        <v>0</v>
      </c>
      <c r="F396" s="238">
        <f t="shared" si="5"/>
        <v>0</v>
      </c>
      <c r="H396" s="107"/>
      <c r="I396" s="107"/>
      <c r="J396" s="107"/>
    </row>
    <row r="397" spans="1:10" ht="124.5" customHeight="1">
      <c r="A397" s="236" t="s">
        <v>886</v>
      </c>
      <c r="B397" s="237">
        <v>200</v>
      </c>
      <c r="C397" s="51" t="s">
        <v>873</v>
      </c>
      <c r="D397" s="52">
        <v>266400</v>
      </c>
      <c r="E397" s="52">
        <v>0</v>
      </c>
      <c r="F397" s="238">
        <f t="shared" si="5"/>
        <v>266400</v>
      </c>
      <c r="H397" s="107"/>
      <c r="I397" s="107"/>
      <c r="J397" s="107"/>
    </row>
    <row r="398" spans="1:10" ht="33.75">
      <c r="A398" s="236" t="s">
        <v>872</v>
      </c>
      <c r="B398" s="237">
        <v>200</v>
      </c>
      <c r="C398" s="51" t="s">
        <v>874</v>
      </c>
      <c r="D398" s="52">
        <v>266400</v>
      </c>
      <c r="E398" s="52">
        <v>0</v>
      </c>
      <c r="F398" s="238">
        <f t="shared" si="5"/>
        <v>266400</v>
      </c>
      <c r="H398" s="107"/>
      <c r="I398" s="107"/>
      <c r="J398" s="107"/>
    </row>
    <row r="399" spans="1:10" ht="12.75">
      <c r="A399" s="236" t="s">
        <v>541</v>
      </c>
      <c r="B399" s="237">
        <v>200</v>
      </c>
      <c r="C399" s="51" t="s">
        <v>875</v>
      </c>
      <c r="D399" s="52">
        <v>266400</v>
      </c>
      <c r="E399" s="52">
        <v>0</v>
      </c>
      <c r="F399" s="238">
        <f t="shared" si="5"/>
        <v>266400</v>
      </c>
      <c r="H399" s="107"/>
      <c r="I399" s="107"/>
      <c r="J399" s="107"/>
    </row>
    <row r="400" spans="1:10" ht="12.75">
      <c r="A400" s="236" t="s">
        <v>542</v>
      </c>
      <c r="B400" s="237">
        <v>200</v>
      </c>
      <c r="C400" s="51" t="s">
        <v>876</v>
      </c>
      <c r="D400" s="52">
        <v>266400</v>
      </c>
      <c r="E400" s="52">
        <v>0</v>
      </c>
      <c r="F400" s="238">
        <f t="shared" si="5"/>
        <v>266400</v>
      </c>
      <c r="H400" s="107"/>
      <c r="I400" s="107"/>
      <c r="J400" s="107"/>
    </row>
    <row r="401" spans="1:10" ht="33.75" hidden="1">
      <c r="A401" s="236" t="s">
        <v>820</v>
      </c>
      <c r="B401" s="237">
        <v>200</v>
      </c>
      <c r="C401" s="51" t="s">
        <v>877</v>
      </c>
      <c r="D401" s="52">
        <v>0</v>
      </c>
      <c r="E401" s="52">
        <v>0</v>
      </c>
      <c r="F401" s="238">
        <f t="shared" si="5"/>
        <v>0</v>
      </c>
      <c r="H401" s="107"/>
      <c r="I401" s="107"/>
      <c r="J401" s="107"/>
    </row>
    <row r="402" spans="1:10" ht="12.75" hidden="1">
      <c r="A402" s="236" t="s">
        <v>541</v>
      </c>
      <c r="B402" s="237">
        <v>200</v>
      </c>
      <c r="C402" s="51" t="s">
        <v>878</v>
      </c>
      <c r="D402" s="52">
        <v>0</v>
      </c>
      <c r="E402" s="52">
        <v>0</v>
      </c>
      <c r="F402" s="238">
        <f t="shared" si="5"/>
        <v>0</v>
      </c>
      <c r="H402" s="107"/>
      <c r="I402" s="107"/>
      <c r="J402" s="107"/>
    </row>
    <row r="403" spans="1:10" ht="12.75" hidden="1">
      <c r="A403" s="236" t="s">
        <v>542</v>
      </c>
      <c r="B403" s="237">
        <v>200</v>
      </c>
      <c r="C403" s="51" t="s">
        <v>879</v>
      </c>
      <c r="D403" s="52">
        <v>0</v>
      </c>
      <c r="E403" s="52">
        <v>0</v>
      </c>
      <c r="F403" s="238">
        <f t="shared" si="5"/>
        <v>0</v>
      </c>
      <c r="H403" s="107"/>
      <c r="I403" s="107"/>
      <c r="J403" s="107"/>
    </row>
    <row r="404" spans="1:10" ht="60" customHeight="1">
      <c r="A404" s="236" t="s">
        <v>887</v>
      </c>
      <c r="B404" s="237">
        <v>200</v>
      </c>
      <c r="C404" s="51" t="s">
        <v>880</v>
      </c>
      <c r="D404" s="52">
        <v>696000</v>
      </c>
      <c r="E404" s="52">
        <v>93742.7</v>
      </c>
      <c r="F404" s="238">
        <f t="shared" si="5"/>
        <v>602257.3</v>
      </c>
      <c r="H404" s="107"/>
      <c r="I404" s="107"/>
      <c r="J404" s="107"/>
    </row>
    <row r="405" spans="1:10" ht="12.75" hidden="1">
      <c r="A405" s="236"/>
      <c r="B405" s="237">
        <v>200</v>
      </c>
      <c r="C405" s="51"/>
      <c r="D405" s="52"/>
      <c r="E405" s="52">
        <v>0</v>
      </c>
      <c r="F405" s="241">
        <f t="shared" si="5"/>
        <v>0</v>
      </c>
      <c r="H405" s="107"/>
      <c r="I405" s="107"/>
      <c r="J405" s="107"/>
    </row>
    <row r="406" spans="1:10" ht="28.5" customHeight="1" hidden="1">
      <c r="A406" s="236"/>
      <c r="B406" s="237">
        <v>200</v>
      </c>
      <c r="C406" s="51"/>
      <c r="D406" s="52"/>
      <c r="E406" s="52">
        <v>0</v>
      </c>
      <c r="F406" s="241">
        <f t="shared" si="5"/>
        <v>0</v>
      </c>
      <c r="H406" s="107"/>
      <c r="I406" s="107"/>
      <c r="J406" s="107"/>
    </row>
    <row r="407" spans="1:10" ht="12.75" hidden="1">
      <c r="A407" s="236"/>
      <c r="B407" s="237">
        <v>200</v>
      </c>
      <c r="C407" s="51"/>
      <c r="D407" s="52"/>
      <c r="E407" s="52">
        <v>0</v>
      </c>
      <c r="F407" s="241">
        <f t="shared" si="5"/>
        <v>0</v>
      </c>
      <c r="H407" s="107"/>
      <c r="I407" s="107"/>
      <c r="J407" s="107"/>
    </row>
    <row r="408" spans="1:10" ht="12.75" hidden="1">
      <c r="A408" s="236"/>
      <c r="B408" s="237">
        <v>200</v>
      </c>
      <c r="C408" s="51"/>
      <c r="D408" s="52"/>
      <c r="E408" s="52">
        <v>0</v>
      </c>
      <c r="F408" s="241">
        <f t="shared" si="5"/>
        <v>0</v>
      </c>
      <c r="H408" s="107"/>
      <c r="I408" s="107"/>
      <c r="J408" s="107"/>
    </row>
    <row r="409" spans="1:10" ht="12.75" hidden="1">
      <c r="A409" s="236"/>
      <c r="B409" s="237">
        <v>200</v>
      </c>
      <c r="C409" s="51"/>
      <c r="D409" s="52"/>
      <c r="E409" s="52">
        <v>0</v>
      </c>
      <c r="F409" s="241">
        <f t="shared" si="5"/>
        <v>0</v>
      </c>
      <c r="H409" s="107"/>
      <c r="I409" s="107"/>
      <c r="J409" s="107"/>
    </row>
    <row r="410" spans="1:10" ht="12.75" hidden="1">
      <c r="A410" s="236"/>
      <c r="B410" s="237">
        <v>200</v>
      </c>
      <c r="C410" s="51"/>
      <c r="D410" s="52"/>
      <c r="E410" s="52">
        <v>0</v>
      </c>
      <c r="F410" s="241">
        <f t="shared" si="5"/>
        <v>0</v>
      </c>
      <c r="H410" s="107"/>
      <c r="I410" s="107"/>
      <c r="J410" s="107"/>
    </row>
    <row r="411" spans="1:10" ht="71.25" customHeight="1">
      <c r="A411" s="236" t="s">
        <v>888</v>
      </c>
      <c r="B411" s="237">
        <v>200</v>
      </c>
      <c r="C411" s="51" t="s">
        <v>881</v>
      </c>
      <c r="D411" s="52">
        <v>150000</v>
      </c>
      <c r="E411" s="52">
        <v>0</v>
      </c>
      <c r="F411" s="238">
        <f t="shared" si="5"/>
        <v>150000</v>
      </c>
      <c r="H411" s="107"/>
      <c r="I411" s="107"/>
      <c r="J411" s="107"/>
    </row>
    <row r="412" spans="1:10" ht="22.5">
      <c r="A412" s="236" t="s">
        <v>889</v>
      </c>
      <c r="B412" s="237">
        <v>200</v>
      </c>
      <c r="C412" s="51" t="s">
        <v>882</v>
      </c>
      <c r="D412" s="52">
        <v>150000</v>
      </c>
      <c r="E412" s="52">
        <v>0</v>
      </c>
      <c r="F412" s="238">
        <f t="shared" si="5"/>
        <v>150000</v>
      </c>
      <c r="H412" s="107"/>
      <c r="I412" s="107"/>
      <c r="J412" s="107"/>
    </row>
    <row r="413" spans="1:10" ht="12.75">
      <c r="A413" s="236" t="s">
        <v>526</v>
      </c>
      <c r="B413" s="237">
        <v>200</v>
      </c>
      <c r="C413" s="51" t="s">
        <v>883</v>
      </c>
      <c r="D413" s="52">
        <v>150000</v>
      </c>
      <c r="E413" s="52">
        <v>0</v>
      </c>
      <c r="F413" s="238">
        <f t="shared" si="5"/>
        <v>150000</v>
      </c>
      <c r="H413" s="107"/>
      <c r="I413" s="107"/>
      <c r="J413" s="107"/>
    </row>
    <row r="414" spans="1:10" ht="12.75">
      <c r="A414" s="236" t="s">
        <v>534</v>
      </c>
      <c r="B414" s="237">
        <v>200</v>
      </c>
      <c r="C414" s="51" t="s">
        <v>884</v>
      </c>
      <c r="D414" s="52">
        <v>150000</v>
      </c>
      <c r="E414" s="52">
        <v>0</v>
      </c>
      <c r="F414" s="238">
        <f t="shared" si="5"/>
        <v>150000</v>
      </c>
      <c r="H414" s="107"/>
      <c r="I414" s="107"/>
      <c r="J414" s="107"/>
    </row>
    <row r="415" spans="1:10" ht="12.75">
      <c r="A415" s="236" t="s">
        <v>537</v>
      </c>
      <c r="B415" s="237">
        <v>200</v>
      </c>
      <c r="C415" s="51" t="s">
        <v>885</v>
      </c>
      <c r="D415" s="52">
        <v>150000</v>
      </c>
      <c r="E415" s="52">
        <v>0</v>
      </c>
      <c r="F415" s="238">
        <f t="shared" si="5"/>
        <v>150000</v>
      </c>
      <c r="H415" s="107"/>
      <c r="I415" s="107"/>
      <c r="J415" s="107"/>
    </row>
    <row r="416" spans="1:10" ht="78.75">
      <c r="A416" s="236" t="s">
        <v>902</v>
      </c>
      <c r="B416" s="237">
        <v>200</v>
      </c>
      <c r="C416" s="51" t="s">
        <v>890</v>
      </c>
      <c r="D416" s="52">
        <v>23000</v>
      </c>
      <c r="E416" s="52">
        <v>20844.39</v>
      </c>
      <c r="F416" s="238">
        <f>SUM(D416)-E416</f>
        <v>2155.6100000000006</v>
      </c>
      <c r="H416" s="107"/>
      <c r="I416" s="107"/>
      <c r="J416" s="107"/>
    </row>
    <row r="417" spans="1:10" ht="12.75" hidden="1">
      <c r="A417" s="236"/>
      <c r="B417" s="237">
        <v>200</v>
      </c>
      <c r="C417" s="51"/>
      <c r="D417" s="52">
        <v>23000</v>
      </c>
      <c r="E417" s="52">
        <v>20844.39</v>
      </c>
      <c r="F417" s="238">
        <f t="shared" si="5"/>
        <v>2155.6100000000006</v>
      </c>
      <c r="H417" s="107"/>
      <c r="I417" s="107"/>
      <c r="J417" s="107"/>
    </row>
    <row r="418" spans="1:10" ht="12.75" hidden="1">
      <c r="A418" s="236"/>
      <c r="B418" s="237">
        <v>200</v>
      </c>
      <c r="C418" s="51"/>
      <c r="D418" s="52">
        <v>23000</v>
      </c>
      <c r="E418" s="52">
        <v>20844.39</v>
      </c>
      <c r="F418" s="238">
        <f t="shared" si="5"/>
        <v>2155.6100000000006</v>
      </c>
      <c r="H418" s="107"/>
      <c r="I418" s="107"/>
      <c r="J418" s="107"/>
    </row>
    <row r="419" spans="1:10" ht="12.75" hidden="1">
      <c r="A419" s="236"/>
      <c r="B419" s="237">
        <v>200</v>
      </c>
      <c r="C419" s="51"/>
      <c r="D419" s="52">
        <v>23000</v>
      </c>
      <c r="E419" s="52">
        <v>20844.39</v>
      </c>
      <c r="F419" s="238">
        <f t="shared" si="5"/>
        <v>2155.6100000000006</v>
      </c>
      <c r="H419" s="107"/>
      <c r="I419" s="107"/>
      <c r="J419" s="107"/>
    </row>
    <row r="420" spans="1:10" ht="12.75" hidden="1">
      <c r="A420" s="236"/>
      <c r="B420" s="237">
        <v>200</v>
      </c>
      <c r="C420" s="51"/>
      <c r="D420" s="52">
        <v>23000</v>
      </c>
      <c r="E420" s="52">
        <v>20844.39</v>
      </c>
      <c r="F420" s="238">
        <f t="shared" si="5"/>
        <v>2155.6100000000006</v>
      </c>
      <c r="H420" s="107"/>
      <c r="I420" s="107"/>
      <c r="J420" s="107"/>
    </row>
    <row r="421" spans="1:10" ht="12.75" hidden="1">
      <c r="A421" s="236"/>
      <c r="B421" s="237">
        <v>200</v>
      </c>
      <c r="C421" s="51"/>
      <c r="D421" s="52">
        <v>23000</v>
      </c>
      <c r="E421" s="52">
        <v>20844.39</v>
      </c>
      <c r="F421" s="238">
        <f t="shared" si="5"/>
        <v>2155.6100000000006</v>
      </c>
      <c r="H421" s="107"/>
      <c r="I421" s="107"/>
      <c r="J421" s="107"/>
    </row>
    <row r="422" spans="1:10" ht="12.75" hidden="1">
      <c r="A422" s="236"/>
      <c r="B422" s="237">
        <v>200</v>
      </c>
      <c r="C422" s="278"/>
      <c r="D422" s="52">
        <v>23000</v>
      </c>
      <c r="E422" s="52">
        <v>20844.39</v>
      </c>
      <c r="F422" s="270">
        <f t="shared" si="5"/>
        <v>2155.6100000000006</v>
      </c>
      <c r="H422" s="107"/>
      <c r="I422" s="107"/>
      <c r="J422" s="107"/>
    </row>
    <row r="423" spans="1:10" ht="12.75" hidden="1">
      <c r="A423" s="236"/>
      <c r="B423" s="237">
        <v>200</v>
      </c>
      <c r="C423" s="278"/>
      <c r="D423" s="52">
        <v>23000</v>
      </c>
      <c r="E423" s="52">
        <v>20844.39</v>
      </c>
      <c r="F423" s="270">
        <f t="shared" si="5"/>
        <v>2155.6100000000006</v>
      </c>
      <c r="H423" s="107"/>
      <c r="I423" s="107"/>
      <c r="J423" s="107"/>
    </row>
    <row r="424" spans="1:10" ht="12.75" hidden="1">
      <c r="A424" s="236"/>
      <c r="B424" s="237">
        <v>200</v>
      </c>
      <c r="C424" s="278"/>
      <c r="D424" s="52">
        <v>23000</v>
      </c>
      <c r="E424" s="52">
        <v>20844.39</v>
      </c>
      <c r="F424" s="270">
        <f t="shared" si="5"/>
        <v>2155.6100000000006</v>
      </c>
      <c r="H424" s="107"/>
      <c r="I424" s="107"/>
      <c r="J424" s="107"/>
    </row>
    <row r="425" spans="1:10" ht="12.75" hidden="1">
      <c r="A425" s="236"/>
      <c r="B425" s="237">
        <v>200</v>
      </c>
      <c r="C425" s="278"/>
      <c r="D425" s="52">
        <v>23000</v>
      </c>
      <c r="E425" s="52">
        <v>20844.39</v>
      </c>
      <c r="F425" s="270">
        <f t="shared" si="5"/>
        <v>2155.6100000000006</v>
      </c>
      <c r="H425" s="107"/>
      <c r="I425" s="107"/>
      <c r="J425" s="107"/>
    </row>
    <row r="426" spans="1:10" ht="12.75" hidden="1">
      <c r="A426" s="236"/>
      <c r="B426" s="237">
        <v>200</v>
      </c>
      <c r="C426" s="51"/>
      <c r="D426" s="52">
        <v>23000</v>
      </c>
      <c r="E426" s="52">
        <v>20844.39</v>
      </c>
      <c r="F426" s="238">
        <f t="shared" si="5"/>
        <v>2155.6100000000006</v>
      </c>
      <c r="H426" s="107"/>
      <c r="I426" s="107"/>
      <c r="J426" s="107"/>
    </row>
    <row r="427" spans="1:10" ht="12.75" hidden="1">
      <c r="A427" s="236"/>
      <c r="B427" s="237">
        <v>200</v>
      </c>
      <c r="C427" s="51"/>
      <c r="D427" s="52">
        <v>23000</v>
      </c>
      <c r="E427" s="52">
        <v>20844.39</v>
      </c>
      <c r="F427" s="238">
        <f t="shared" si="5"/>
        <v>2155.6100000000006</v>
      </c>
      <c r="H427" s="107"/>
      <c r="I427" s="107"/>
      <c r="J427" s="107"/>
    </row>
    <row r="428" spans="1:10" ht="12.75" hidden="1">
      <c r="A428" s="236"/>
      <c r="B428" s="237">
        <v>200</v>
      </c>
      <c r="C428" s="51"/>
      <c r="D428" s="52">
        <v>23000</v>
      </c>
      <c r="E428" s="52">
        <v>20844.39</v>
      </c>
      <c r="F428" s="238">
        <f t="shared" si="5"/>
        <v>2155.6100000000006</v>
      </c>
      <c r="H428" s="107"/>
      <c r="I428" s="107"/>
      <c r="J428" s="107"/>
    </row>
    <row r="429" spans="1:10" ht="12.75" hidden="1">
      <c r="A429" s="236"/>
      <c r="B429" s="237">
        <v>200</v>
      </c>
      <c r="C429" s="51"/>
      <c r="D429" s="52">
        <v>23000</v>
      </c>
      <c r="E429" s="52">
        <v>20844.39</v>
      </c>
      <c r="F429" s="238">
        <f t="shared" si="5"/>
        <v>2155.6100000000006</v>
      </c>
      <c r="H429" s="107"/>
      <c r="I429" s="107"/>
      <c r="J429" s="107"/>
    </row>
    <row r="430" spans="1:10" ht="12.75" hidden="1">
      <c r="A430" s="236"/>
      <c r="B430" s="237">
        <v>200</v>
      </c>
      <c r="C430" s="51"/>
      <c r="D430" s="52">
        <v>23000</v>
      </c>
      <c r="E430" s="52">
        <v>20844.39</v>
      </c>
      <c r="F430" s="238">
        <f t="shared" si="5"/>
        <v>2155.6100000000006</v>
      </c>
      <c r="H430" s="107"/>
      <c r="I430" s="107"/>
      <c r="J430" s="107"/>
    </row>
    <row r="431" spans="1:10" ht="12.75" hidden="1">
      <c r="A431" s="236"/>
      <c r="B431" s="237">
        <v>200</v>
      </c>
      <c r="C431" s="51"/>
      <c r="D431" s="52">
        <v>23000</v>
      </c>
      <c r="E431" s="52">
        <v>20844.39</v>
      </c>
      <c r="F431" s="238">
        <f t="shared" si="5"/>
        <v>2155.6100000000006</v>
      </c>
      <c r="H431" s="107"/>
      <c r="I431" s="107"/>
      <c r="J431" s="107"/>
    </row>
    <row r="432" spans="1:10" ht="12.75" hidden="1">
      <c r="A432" s="236"/>
      <c r="B432" s="237">
        <v>200</v>
      </c>
      <c r="C432" s="51"/>
      <c r="D432" s="52">
        <v>23000</v>
      </c>
      <c r="E432" s="52">
        <v>20844.39</v>
      </c>
      <c r="F432" s="238">
        <f t="shared" si="5"/>
        <v>2155.6100000000006</v>
      </c>
      <c r="H432" s="107"/>
      <c r="I432" s="107"/>
      <c r="J432" s="107"/>
    </row>
    <row r="433" spans="1:10" ht="12.75" hidden="1">
      <c r="A433" s="236"/>
      <c r="B433" s="237">
        <v>200</v>
      </c>
      <c r="C433" s="51"/>
      <c r="D433" s="52">
        <v>23000</v>
      </c>
      <c r="E433" s="52">
        <v>20844.39</v>
      </c>
      <c r="F433" s="238">
        <f t="shared" si="5"/>
        <v>2155.6100000000006</v>
      </c>
      <c r="H433" s="107"/>
      <c r="I433" s="107"/>
      <c r="J433" s="107"/>
    </row>
    <row r="434" spans="1:10" ht="12.75" hidden="1">
      <c r="A434" s="236"/>
      <c r="B434" s="237">
        <v>200</v>
      </c>
      <c r="C434" s="51"/>
      <c r="D434" s="52">
        <v>23000</v>
      </c>
      <c r="E434" s="52">
        <v>20844.39</v>
      </c>
      <c r="F434" s="238">
        <f t="shared" si="5"/>
        <v>2155.6100000000006</v>
      </c>
      <c r="H434" s="107"/>
      <c r="I434" s="107"/>
      <c r="J434" s="107"/>
    </row>
    <row r="435" spans="1:10" ht="12.75" hidden="1">
      <c r="A435" s="236"/>
      <c r="B435" s="237">
        <v>200</v>
      </c>
      <c r="C435" s="51"/>
      <c r="D435" s="52">
        <v>23000</v>
      </c>
      <c r="E435" s="52">
        <v>20844.39</v>
      </c>
      <c r="F435" s="238">
        <f t="shared" si="5"/>
        <v>2155.6100000000006</v>
      </c>
      <c r="H435" s="107"/>
      <c r="I435" s="107"/>
      <c r="J435" s="107"/>
    </row>
    <row r="436" spans="1:10" ht="12.75" hidden="1">
      <c r="A436" s="236"/>
      <c r="B436" s="237">
        <v>200</v>
      </c>
      <c r="C436" s="51"/>
      <c r="D436" s="52">
        <v>23000</v>
      </c>
      <c r="E436" s="52">
        <v>20844.39</v>
      </c>
      <c r="F436" s="238">
        <f t="shared" si="5"/>
        <v>2155.6100000000006</v>
      </c>
      <c r="H436" s="107"/>
      <c r="I436" s="107"/>
      <c r="J436" s="107"/>
    </row>
    <row r="437" spans="1:10" ht="12.75" hidden="1">
      <c r="A437" s="236"/>
      <c r="B437" s="237">
        <v>200</v>
      </c>
      <c r="C437" s="51"/>
      <c r="D437" s="52">
        <v>23000</v>
      </c>
      <c r="E437" s="52">
        <v>20844.39</v>
      </c>
      <c r="F437" s="238">
        <f t="shared" si="5"/>
        <v>2155.6100000000006</v>
      </c>
      <c r="H437" s="107"/>
      <c r="I437" s="107"/>
      <c r="J437" s="107"/>
    </row>
    <row r="438" spans="1:10" ht="12.75" hidden="1">
      <c r="A438" s="236"/>
      <c r="B438" s="237">
        <v>200</v>
      </c>
      <c r="C438" s="51"/>
      <c r="D438" s="52">
        <v>23000</v>
      </c>
      <c r="E438" s="52">
        <v>20844.39</v>
      </c>
      <c r="F438" s="238">
        <f t="shared" si="5"/>
        <v>2155.6100000000006</v>
      </c>
      <c r="H438" s="107"/>
      <c r="I438" s="107"/>
      <c r="J438" s="107"/>
    </row>
    <row r="439" spans="1:10" ht="12.75" hidden="1">
      <c r="A439" s="236"/>
      <c r="B439" s="237">
        <v>200</v>
      </c>
      <c r="C439" s="51"/>
      <c r="D439" s="52">
        <v>23000</v>
      </c>
      <c r="E439" s="52">
        <v>20844.39</v>
      </c>
      <c r="F439" s="238">
        <f t="shared" si="5"/>
        <v>2155.6100000000006</v>
      </c>
      <c r="H439" s="107"/>
      <c r="I439" s="107"/>
      <c r="J439" s="107"/>
    </row>
    <row r="440" spans="1:10" ht="12.75" hidden="1">
      <c r="A440" s="236"/>
      <c r="B440" s="237">
        <v>200</v>
      </c>
      <c r="C440" s="51"/>
      <c r="D440" s="52">
        <v>23000</v>
      </c>
      <c r="E440" s="52">
        <v>20844.39</v>
      </c>
      <c r="F440" s="238">
        <f t="shared" si="5"/>
        <v>2155.6100000000006</v>
      </c>
      <c r="H440" s="107"/>
      <c r="I440" s="107"/>
      <c r="J440" s="107"/>
    </row>
    <row r="441" spans="1:10" ht="12.75" hidden="1">
      <c r="A441" s="236"/>
      <c r="B441" s="237">
        <v>200</v>
      </c>
      <c r="C441" s="51"/>
      <c r="D441" s="52">
        <v>23000</v>
      </c>
      <c r="E441" s="52">
        <v>20844.39</v>
      </c>
      <c r="F441" s="238">
        <f t="shared" si="5"/>
        <v>2155.6100000000006</v>
      </c>
      <c r="H441" s="107"/>
      <c r="I441" s="107"/>
      <c r="J441" s="107"/>
    </row>
    <row r="442" spans="1:10" ht="12.75" hidden="1">
      <c r="A442" s="236"/>
      <c r="B442" s="237">
        <v>200</v>
      </c>
      <c r="C442" s="51"/>
      <c r="D442" s="52">
        <v>23000</v>
      </c>
      <c r="E442" s="52">
        <v>20844.39</v>
      </c>
      <c r="F442" s="238">
        <f t="shared" si="5"/>
        <v>2155.6100000000006</v>
      </c>
      <c r="H442" s="107"/>
      <c r="I442" s="107"/>
      <c r="J442" s="107"/>
    </row>
    <row r="443" spans="1:10" ht="12.75" hidden="1">
      <c r="A443" s="236"/>
      <c r="B443" s="237">
        <v>200</v>
      </c>
      <c r="C443" s="51"/>
      <c r="D443" s="52">
        <v>23000</v>
      </c>
      <c r="E443" s="52">
        <v>20844.39</v>
      </c>
      <c r="F443" s="238">
        <f t="shared" si="5"/>
        <v>2155.6100000000006</v>
      </c>
      <c r="H443" s="107"/>
      <c r="I443" s="107"/>
      <c r="J443" s="107"/>
    </row>
    <row r="444" spans="1:10" ht="12.75" hidden="1">
      <c r="A444" s="236"/>
      <c r="B444" s="237">
        <v>200</v>
      </c>
      <c r="C444" s="51"/>
      <c r="D444" s="52">
        <v>23000</v>
      </c>
      <c r="E444" s="52">
        <v>20844.39</v>
      </c>
      <c r="F444" s="238">
        <f t="shared" si="5"/>
        <v>2155.6100000000006</v>
      </c>
      <c r="H444" s="107"/>
      <c r="I444" s="107"/>
      <c r="J444" s="107"/>
    </row>
    <row r="445" spans="1:10" ht="12.75" hidden="1">
      <c r="A445" s="236"/>
      <c r="B445" s="237">
        <v>200</v>
      </c>
      <c r="C445" s="51"/>
      <c r="D445" s="52">
        <v>23000</v>
      </c>
      <c r="E445" s="52">
        <v>20844.39</v>
      </c>
      <c r="F445" s="238">
        <f t="shared" si="5"/>
        <v>2155.6100000000006</v>
      </c>
      <c r="H445" s="107"/>
      <c r="I445" s="107"/>
      <c r="J445" s="107"/>
    </row>
    <row r="446" spans="1:10" ht="12.75" hidden="1">
      <c r="A446" s="236"/>
      <c r="B446" s="237">
        <v>200</v>
      </c>
      <c r="C446" s="51"/>
      <c r="D446" s="52">
        <v>23000</v>
      </c>
      <c r="E446" s="52">
        <v>20844.39</v>
      </c>
      <c r="F446" s="238">
        <f t="shared" si="5"/>
        <v>2155.6100000000006</v>
      </c>
      <c r="H446" s="107"/>
      <c r="I446" s="107"/>
      <c r="J446" s="107"/>
    </row>
    <row r="447" spans="1:10" ht="12.75" hidden="1">
      <c r="A447" s="236"/>
      <c r="B447" s="237">
        <v>200</v>
      </c>
      <c r="C447" s="51"/>
      <c r="D447" s="52">
        <v>23000</v>
      </c>
      <c r="E447" s="52">
        <v>20844.39</v>
      </c>
      <c r="F447" s="238">
        <f t="shared" si="5"/>
        <v>2155.6100000000006</v>
      </c>
      <c r="H447" s="107"/>
      <c r="I447" s="107"/>
      <c r="J447" s="107"/>
    </row>
    <row r="448" spans="1:10" ht="12.75" hidden="1">
      <c r="A448" s="236"/>
      <c r="B448" s="237">
        <v>200</v>
      </c>
      <c r="C448" s="51"/>
      <c r="D448" s="52">
        <v>23000</v>
      </c>
      <c r="E448" s="52">
        <v>20844.39</v>
      </c>
      <c r="F448" s="238">
        <f t="shared" si="5"/>
        <v>2155.6100000000006</v>
      </c>
      <c r="H448" s="107"/>
      <c r="I448" s="107"/>
      <c r="J448" s="107"/>
    </row>
    <row r="449" spans="1:10" ht="12.75" hidden="1">
      <c r="A449" s="236"/>
      <c r="B449" s="237">
        <v>200</v>
      </c>
      <c r="C449" s="51"/>
      <c r="D449" s="52">
        <v>23000</v>
      </c>
      <c r="E449" s="52">
        <v>20844.39</v>
      </c>
      <c r="F449" s="238">
        <f t="shared" si="5"/>
        <v>2155.6100000000006</v>
      </c>
      <c r="H449" s="107"/>
      <c r="I449" s="107"/>
      <c r="J449" s="107"/>
    </row>
    <row r="450" spans="1:10" ht="12.75" hidden="1">
      <c r="A450" s="236"/>
      <c r="B450" s="237">
        <v>200</v>
      </c>
      <c r="C450" s="51"/>
      <c r="D450" s="52">
        <v>23000</v>
      </c>
      <c r="E450" s="52">
        <v>20844.39</v>
      </c>
      <c r="F450" s="238">
        <f t="shared" si="5"/>
        <v>2155.6100000000006</v>
      </c>
      <c r="H450" s="107"/>
      <c r="I450" s="107"/>
      <c r="J450" s="107"/>
    </row>
    <row r="451" spans="1:10" ht="12.75" hidden="1">
      <c r="A451" s="236"/>
      <c r="B451" s="237">
        <v>200</v>
      </c>
      <c r="C451" s="51"/>
      <c r="D451" s="52">
        <v>23000</v>
      </c>
      <c r="E451" s="52">
        <v>20844.39</v>
      </c>
      <c r="F451" s="238">
        <f t="shared" si="5"/>
        <v>2155.6100000000006</v>
      </c>
      <c r="H451" s="107"/>
      <c r="I451" s="107"/>
      <c r="J451" s="107"/>
    </row>
    <row r="452" spans="1:10" ht="12.75" hidden="1">
      <c r="A452" s="236"/>
      <c r="B452" s="237">
        <v>200</v>
      </c>
      <c r="C452" s="51"/>
      <c r="D452" s="52">
        <v>23000</v>
      </c>
      <c r="E452" s="52">
        <v>20844.39</v>
      </c>
      <c r="F452" s="238">
        <f t="shared" si="5"/>
        <v>2155.6100000000006</v>
      </c>
      <c r="H452" s="107"/>
      <c r="I452" s="107"/>
      <c r="J452" s="107"/>
    </row>
    <row r="453" spans="1:10" ht="12.75" hidden="1">
      <c r="A453" s="236"/>
      <c r="B453" s="237">
        <v>200</v>
      </c>
      <c r="C453" s="51"/>
      <c r="D453" s="52">
        <v>23000</v>
      </c>
      <c r="E453" s="52">
        <v>20844.39</v>
      </c>
      <c r="F453" s="238">
        <f t="shared" si="5"/>
        <v>2155.6100000000006</v>
      </c>
      <c r="H453" s="107"/>
      <c r="I453" s="107"/>
      <c r="J453" s="107"/>
    </row>
    <row r="454" spans="1:10" ht="12.75" hidden="1">
      <c r="A454" s="236"/>
      <c r="B454" s="237">
        <v>200</v>
      </c>
      <c r="C454" s="51"/>
      <c r="D454" s="52">
        <v>23000</v>
      </c>
      <c r="E454" s="52">
        <v>20844.39</v>
      </c>
      <c r="F454" s="238">
        <f t="shared" si="5"/>
        <v>2155.6100000000006</v>
      </c>
      <c r="H454" s="107"/>
      <c r="I454" s="107"/>
      <c r="J454" s="107"/>
    </row>
    <row r="455" spans="1:10" s="139" customFormat="1" ht="22.5">
      <c r="A455" s="236" t="s">
        <v>233</v>
      </c>
      <c r="B455" s="237">
        <v>200</v>
      </c>
      <c r="C455" s="51" t="s">
        <v>891</v>
      </c>
      <c r="D455" s="52">
        <v>23000</v>
      </c>
      <c r="E455" s="52">
        <v>20844.39</v>
      </c>
      <c r="F455" s="238">
        <f t="shared" si="5"/>
        <v>2155.6100000000006</v>
      </c>
      <c r="H455" s="107"/>
      <c r="I455" s="107"/>
      <c r="J455" s="107"/>
    </row>
    <row r="456" spans="1:10" ht="12.75">
      <c r="A456" s="236" t="s">
        <v>526</v>
      </c>
      <c r="B456" s="237">
        <v>200</v>
      </c>
      <c r="C456" s="51" t="s">
        <v>892</v>
      </c>
      <c r="D456" s="52">
        <v>23000</v>
      </c>
      <c r="E456" s="52">
        <v>20844.39</v>
      </c>
      <c r="F456" s="238">
        <f t="shared" si="5"/>
        <v>2155.6100000000006</v>
      </c>
      <c r="H456" s="107"/>
      <c r="I456" s="107"/>
      <c r="J456" s="107"/>
    </row>
    <row r="457" spans="1:10" ht="12.75">
      <c r="A457" s="236" t="s">
        <v>534</v>
      </c>
      <c r="B457" s="237">
        <v>200</v>
      </c>
      <c r="C457" s="51" t="s">
        <v>893</v>
      </c>
      <c r="D457" s="52">
        <v>23000</v>
      </c>
      <c r="E457" s="52">
        <v>20844.39</v>
      </c>
      <c r="F457" s="238">
        <f t="shared" si="5"/>
        <v>2155.6100000000006</v>
      </c>
      <c r="H457" s="107"/>
      <c r="I457" s="107"/>
      <c r="J457" s="107"/>
    </row>
    <row r="458" spans="1:10" ht="12.75">
      <c r="A458" s="236" t="s">
        <v>539</v>
      </c>
      <c r="B458" s="237">
        <v>200</v>
      </c>
      <c r="C458" s="51" t="s">
        <v>894</v>
      </c>
      <c r="D458" s="52">
        <v>23000</v>
      </c>
      <c r="E458" s="52">
        <v>20844.39</v>
      </c>
      <c r="F458" s="238">
        <f>SUM(D458)-E458</f>
        <v>2155.6100000000006</v>
      </c>
      <c r="H458" s="107"/>
      <c r="I458" s="107"/>
      <c r="J458" s="107"/>
    </row>
    <row r="459" spans="1:10" ht="84" customHeight="1">
      <c r="A459" s="236" t="s">
        <v>903</v>
      </c>
      <c r="B459" s="237">
        <v>200</v>
      </c>
      <c r="C459" s="51" t="s">
        <v>895</v>
      </c>
      <c r="D459" s="52">
        <v>523000</v>
      </c>
      <c r="E459" s="52">
        <v>72898.31</v>
      </c>
      <c r="F459" s="238">
        <f t="shared" si="5"/>
        <v>450101.69</v>
      </c>
      <c r="H459" s="107"/>
      <c r="I459" s="107"/>
      <c r="J459" s="107"/>
    </row>
    <row r="460" spans="1:10" ht="22.5">
      <c r="A460" s="236" t="s">
        <v>233</v>
      </c>
      <c r="B460" s="237">
        <v>200</v>
      </c>
      <c r="C460" s="51" t="s">
        <v>896</v>
      </c>
      <c r="D460" s="52">
        <v>523000</v>
      </c>
      <c r="E460" s="52">
        <v>72898.31</v>
      </c>
      <c r="F460" s="238">
        <f t="shared" si="5"/>
        <v>450101.69</v>
      </c>
      <c r="H460" s="107"/>
      <c r="I460" s="107"/>
      <c r="J460" s="107"/>
    </row>
    <row r="461" spans="1:10" ht="12.75">
      <c r="A461" s="236" t="s">
        <v>526</v>
      </c>
      <c r="B461" s="237">
        <v>200</v>
      </c>
      <c r="C461" s="51" t="s">
        <v>897</v>
      </c>
      <c r="D461" s="52">
        <v>523000</v>
      </c>
      <c r="E461" s="52">
        <v>72898.31</v>
      </c>
      <c r="F461" s="238">
        <f t="shared" si="5"/>
        <v>450101.69</v>
      </c>
      <c r="H461" s="107"/>
      <c r="I461" s="107"/>
      <c r="J461" s="107"/>
    </row>
    <row r="462" spans="1:10" s="167" customFormat="1" ht="12.75">
      <c r="A462" s="236" t="s">
        <v>534</v>
      </c>
      <c r="B462" s="237">
        <v>200</v>
      </c>
      <c r="C462" s="51" t="s">
        <v>898</v>
      </c>
      <c r="D462" s="52">
        <v>523000</v>
      </c>
      <c r="E462" s="52">
        <v>72898.31</v>
      </c>
      <c r="F462" s="238">
        <f t="shared" si="5"/>
        <v>450101.69</v>
      </c>
      <c r="H462" s="168"/>
      <c r="I462" s="168"/>
      <c r="J462" s="168"/>
    </row>
    <row r="463" spans="1:10" s="167" customFormat="1" ht="12.75">
      <c r="A463" s="236" t="s">
        <v>538</v>
      </c>
      <c r="B463" s="237">
        <v>200</v>
      </c>
      <c r="C463" s="51" t="s">
        <v>899</v>
      </c>
      <c r="D463" s="52">
        <v>523000</v>
      </c>
      <c r="E463" s="52">
        <v>72898.31</v>
      </c>
      <c r="F463" s="238">
        <f t="shared" si="5"/>
        <v>450101.69</v>
      </c>
      <c r="H463" s="168"/>
      <c r="I463" s="168"/>
      <c r="J463" s="168"/>
    </row>
    <row r="464" spans="1:10" s="167" customFormat="1" ht="12.75">
      <c r="A464" s="236" t="s">
        <v>227</v>
      </c>
      <c r="B464" s="237">
        <v>200</v>
      </c>
      <c r="C464" s="51" t="s">
        <v>228</v>
      </c>
      <c r="D464" s="52">
        <v>10303000</v>
      </c>
      <c r="E464" s="52">
        <v>420696</v>
      </c>
      <c r="F464" s="238">
        <f t="shared" si="5"/>
        <v>9882304</v>
      </c>
      <c r="H464" s="168"/>
      <c r="I464" s="168"/>
      <c r="J464" s="168"/>
    </row>
    <row r="465" spans="1:10" ht="60.75" customHeight="1">
      <c r="A465" s="236" t="s">
        <v>904</v>
      </c>
      <c r="B465" s="237">
        <v>200</v>
      </c>
      <c r="C465" s="51" t="s">
        <v>900</v>
      </c>
      <c r="D465" s="52">
        <v>9053000</v>
      </c>
      <c r="E465" s="52">
        <v>320696</v>
      </c>
      <c r="F465" s="238">
        <f t="shared" si="5"/>
        <v>8732304</v>
      </c>
      <c r="H465" s="107"/>
      <c r="I465" s="107"/>
      <c r="J465" s="107"/>
    </row>
    <row r="466" spans="1:10" ht="93" customHeight="1">
      <c r="A466" s="236" t="s">
        <v>905</v>
      </c>
      <c r="B466" s="237">
        <v>200</v>
      </c>
      <c r="C466" s="51" t="s">
        <v>901</v>
      </c>
      <c r="D466" s="52">
        <v>4030000</v>
      </c>
      <c r="E466" s="52">
        <v>301374</v>
      </c>
      <c r="F466" s="238">
        <f t="shared" si="5"/>
        <v>3728626</v>
      </c>
      <c r="H466" s="107"/>
      <c r="I466" s="107"/>
      <c r="J466" s="107"/>
    </row>
    <row r="467" spans="1:10" ht="22.5">
      <c r="A467" s="236" t="s">
        <v>924</v>
      </c>
      <c r="B467" s="237">
        <v>200</v>
      </c>
      <c r="C467" s="51" t="s">
        <v>906</v>
      </c>
      <c r="D467" s="52">
        <v>3000000</v>
      </c>
      <c r="E467" s="52">
        <v>301374</v>
      </c>
      <c r="F467" s="238">
        <f t="shared" si="5"/>
        <v>2698626</v>
      </c>
      <c r="H467" s="107"/>
      <c r="I467" s="107"/>
      <c r="J467" s="107"/>
    </row>
    <row r="468" spans="1:10" ht="12.75" hidden="1">
      <c r="A468" s="236"/>
      <c r="B468" s="237">
        <v>200</v>
      </c>
      <c r="C468" s="51"/>
      <c r="D468" s="52">
        <v>3000000</v>
      </c>
      <c r="E468" s="52">
        <v>301374</v>
      </c>
      <c r="F468" s="238">
        <f t="shared" si="5"/>
        <v>2698626</v>
      </c>
      <c r="H468" s="107"/>
      <c r="I468" s="107"/>
      <c r="J468" s="107"/>
    </row>
    <row r="469" spans="1:10" ht="12.75" hidden="1">
      <c r="A469" s="236"/>
      <c r="B469" s="237">
        <v>200</v>
      </c>
      <c r="C469" s="51"/>
      <c r="D469" s="52">
        <v>3000000</v>
      </c>
      <c r="E469" s="52">
        <v>301374</v>
      </c>
      <c r="F469" s="238">
        <f t="shared" si="5"/>
        <v>2698626</v>
      </c>
      <c r="H469" s="107"/>
      <c r="I469" s="107"/>
      <c r="J469" s="107"/>
    </row>
    <row r="470" spans="1:10" ht="12.75" hidden="1">
      <c r="A470" s="236"/>
      <c r="B470" s="237">
        <v>200</v>
      </c>
      <c r="C470" s="51"/>
      <c r="D470" s="52">
        <v>3000000</v>
      </c>
      <c r="E470" s="52">
        <v>301374</v>
      </c>
      <c r="F470" s="238">
        <f t="shared" si="5"/>
        <v>2698626</v>
      </c>
      <c r="H470" s="107"/>
      <c r="I470" s="107"/>
      <c r="J470" s="107"/>
    </row>
    <row r="471" spans="1:10" ht="12.75">
      <c r="A471" s="236" t="s">
        <v>526</v>
      </c>
      <c r="B471" s="237">
        <v>200</v>
      </c>
      <c r="C471" s="51" t="s">
        <v>907</v>
      </c>
      <c r="D471" s="52">
        <v>3000000</v>
      </c>
      <c r="E471" s="52">
        <v>301374</v>
      </c>
      <c r="F471" s="238">
        <f t="shared" si="5"/>
        <v>2698626</v>
      </c>
      <c r="H471" s="107"/>
      <c r="I471" s="107"/>
      <c r="J471" s="107"/>
    </row>
    <row r="472" spans="1:10" ht="12.75">
      <c r="A472" s="236" t="s">
        <v>534</v>
      </c>
      <c r="B472" s="237">
        <v>200</v>
      </c>
      <c r="C472" s="51" t="s">
        <v>908</v>
      </c>
      <c r="D472" s="52">
        <v>3000000</v>
      </c>
      <c r="E472" s="52">
        <v>301374</v>
      </c>
      <c r="F472" s="238">
        <f t="shared" si="5"/>
        <v>2698626</v>
      </c>
      <c r="H472" s="107"/>
      <c r="I472" s="107"/>
      <c r="J472" s="107"/>
    </row>
    <row r="473" spans="1:10" ht="12.75">
      <c r="A473" s="236" t="s">
        <v>538</v>
      </c>
      <c r="B473" s="237">
        <v>200</v>
      </c>
      <c r="C473" s="51" t="s">
        <v>909</v>
      </c>
      <c r="D473" s="52">
        <v>3000000</v>
      </c>
      <c r="E473" s="52">
        <v>301374</v>
      </c>
      <c r="F473" s="238">
        <f t="shared" si="5"/>
        <v>2698626</v>
      </c>
      <c r="H473" s="107"/>
      <c r="I473" s="107"/>
      <c r="J473" s="107"/>
    </row>
    <row r="474" spans="1:10" ht="22.5">
      <c r="A474" s="236" t="s">
        <v>234</v>
      </c>
      <c r="B474" s="237">
        <v>200</v>
      </c>
      <c r="C474" s="51" t="s">
        <v>910</v>
      </c>
      <c r="D474" s="52">
        <v>1030000</v>
      </c>
      <c r="E474" s="52">
        <v>0</v>
      </c>
      <c r="F474" s="238">
        <f t="shared" si="5"/>
        <v>1030000</v>
      </c>
      <c r="H474" s="107"/>
      <c r="I474" s="107"/>
      <c r="J474" s="107"/>
    </row>
    <row r="475" spans="1:10" ht="12.75" hidden="1">
      <c r="A475" s="236"/>
      <c r="B475" s="237">
        <v>200</v>
      </c>
      <c r="C475" s="51"/>
      <c r="D475" s="52">
        <v>1030000</v>
      </c>
      <c r="E475" s="52">
        <v>0</v>
      </c>
      <c r="F475" s="238">
        <f t="shared" si="5"/>
        <v>1030000</v>
      </c>
      <c r="H475" s="107"/>
      <c r="I475" s="107"/>
      <c r="J475" s="107"/>
    </row>
    <row r="476" spans="1:10" ht="12.75" hidden="1">
      <c r="A476" s="236"/>
      <c r="B476" s="237">
        <v>200</v>
      </c>
      <c r="C476" s="51"/>
      <c r="D476" s="52">
        <v>1030000</v>
      </c>
      <c r="E476" s="52">
        <v>0</v>
      </c>
      <c r="F476" s="238">
        <f t="shared" si="5"/>
        <v>1030000</v>
      </c>
      <c r="H476" s="107"/>
      <c r="I476" s="107"/>
      <c r="J476" s="107"/>
    </row>
    <row r="477" spans="1:10" ht="12.75" hidden="1">
      <c r="A477" s="236"/>
      <c r="B477" s="237">
        <v>200</v>
      </c>
      <c r="C477" s="51"/>
      <c r="D477" s="52">
        <v>1030000</v>
      </c>
      <c r="E477" s="52">
        <v>0</v>
      </c>
      <c r="F477" s="238">
        <f t="shared" si="5"/>
        <v>1030000</v>
      </c>
      <c r="H477" s="107"/>
      <c r="I477" s="107"/>
      <c r="J477" s="107"/>
    </row>
    <row r="478" spans="1:10" ht="12.75" hidden="1">
      <c r="A478" s="236"/>
      <c r="B478" s="237">
        <v>200</v>
      </c>
      <c r="C478" s="278"/>
      <c r="D478" s="52">
        <v>1030000</v>
      </c>
      <c r="E478" s="52">
        <v>0</v>
      </c>
      <c r="F478" s="270">
        <f t="shared" si="5"/>
        <v>1030000</v>
      </c>
      <c r="H478" s="107"/>
      <c r="I478" s="107"/>
      <c r="J478" s="107"/>
    </row>
    <row r="479" spans="1:10" ht="12.75" hidden="1">
      <c r="A479" s="236"/>
      <c r="B479" s="237">
        <v>200</v>
      </c>
      <c r="C479" s="278"/>
      <c r="D479" s="52">
        <v>1030000</v>
      </c>
      <c r="E479" s="52">
        <v>0</v>
      </c>
      <c r="F479" s="270">
        <f t="shared" si="5"/>
        <v>1030000</v>
      </c>
      <c r="H479" s="107"/>
      <c r="I479" s="107"/>
      <c r="J479" s="107"/>
    </row>
    <row r="480" spans="1:10" ht="12.75" hidden="1">
      <c r="A480" s="236"/>
      <c r="B480" s="237">
        <v>200</v>
      </c>
      <c r="C480" s="278"/>
      <c r="D480" s="52">
        <v>1030000</v>
      </c>
      <c r="E480" s="52">
        <v>0</v>
      </c>
      <c r="F480" s="270">
        <f t="shared" si="5"/>
        <v>1030000</v>
      </c>
      <c r="H480" s="107"/>
      <c r="I480" s="107"/>
      <c r="J480" s="107"/>
    </row>
    <row r="481" spans="1:10" ht="12.75" hidden="1">
      <c r="A481" s="236"/>
      <c r="B481" s="237">
        <v>200</v>
      </c>
      <c r="C481" s="278"/>
      <c r="D481" s="52">
        <v>1030000</v>
      </c>
      <c r="E481" s="52">
        <v>0</v>
      </c>
      <c r="F481" s="270">
        <f t="shared" si="5"/>
        <v>1030000</v>
      </c>
      <c r="H481" s="107"/>
      <c r="I481" s="107"/>
      <c r="J481" s="107"/>
    </row>
    <row r="482" spans="1:10" ht="12.75" hidden="1">
      <c r="A482" s="236"/>
      <c r="B482" s="237">
        <v>200</v>
      </c>
      <c r="C482" s="51"/>
      <c r="D482" s="52">
        <v>1030000</v>
      </c>
      <c r="E482" s="52">
        <v>0</v>
      </c>
      <c r="F482" s="238">
        <f t="shared" si="5"/>
        <v>1030000</v>
      </c>
      <c r="H482" s="107"/>
      <c r="I482" s="107"/>
      <c r="J482" s="107"/>
    </row>
    <row r="483" spans="1:10" ht="12.75" hidden="1">
      <c r="A483" s="236"/>
      <c r="B483" s="237">
        <v>200</v>
      </c>
      <c r="C483" s="51"/>
      <c r="D483" s="52">
        <v>1030000</v>
      </c>
      <c r="E483" s="52">
        <v>0</v>
      </c>
      <c r="F483" s="238">
        <f t="shared" si="5"/>
        <v>1030000</v>
      </c>
      <c r="H483" s="107"/>
      <c r="I483" s="107"/>
      <c r="J483" s="107"/>
    </row>
    <row r="484" spans="1:10" ht="12.75">
      <c r="A484" s="236" t="s">
        <v>526</v>
      </c>
      <c r="B484" s="237">
        <v>200</v>
      </c>
      <c r="C484" s="51" t="s">
        <v>911</v>
      </c>
      <c r="D484" s="52">
        <v>1030000</v>
      </c>
      <c r="E484" s="52">
        <v>0</v>
      </c>
      <c r="F484" s="238">
        <f t="shared" si="5"/>
        <v>1030000</v>
      </c>
      <c r="H484" s="107"/>
      <c r="I484" s="107"/>
      <c r="J484" s="107"/>
    </row>
    <row r="485" spans="1:10" ht="12.75">
      <c r="A485" s="236" t="s">
        <v>534</v>
      </c>
      <c r="B485" s="237">
        <v>200</v>
      </c>
      <c r="C485" s="51" t="s">
        <v>912</v>
      </c>
      <c r="D485" s="52">
        <v>1030000</v>
      </c>
      <c r="E485" s="52">
        <v>0</v>
      </c>
      <c r="F485" s="238">
        <f t="shared" si="5"/>
        <v>1030000</v>
      </c>
      <c r="H485" s="107"/>
      <c r="I485" s="107"/>
      <c r="J485" s="107"/>
    </row>
    <row r="486" spans="1:10" ht="12.75">
      <c r="A486" s="236" t="s">
        <v>538</v>
      </c>
      <c r="B486" s="237">
        <v>200</v>
      </c>
      <c r="C486" s="51" t="s">
        <v>913</v>
      </c>
      <c r="D486" s="52">
        <v>150000</v>
      </c>
      <c r="E486" s="52">
        <v>0</v>
      </c>
      <c r="F486" s="238">
        <f t="shared" si="5"/>
        <v>150000</v>
      </c>
      <c r="H486" s="107"/>
      <c r="I486" s="107"/>
      <c r="J486" s="107"/>
    </row>
    <row r="487" spans="1:10" ht="12.75">
      <c r="A487" s="236" t="s">
        <v>539</v>
      </c>
      <c r="B487" s="237">
        <v>200</v>
      </c>
      <c r="C487" s="51" t="s">
        <v>914</v>
      </c>
      <c r="D487" s="52">
        <v>880000</v>
      </c>
      <c r="E487" s="52">
        <v>0</v>
      </c>
      <c r="F487" s="238">
        <f t="shared" si="5"/>
        <v>880000</v>
      </c>
      <c r="H487" s="107"/>
      <c r="I487" s="107"/>
      <c r="J487" s="107"/>
    </row>
    <row r="488" spans="1:10" ht="66.75" customHeight="1">
      <c r="A488" s="236" t="s">
        <v>925</v>
      </c>
      <c r="B488" s="237">
        <v>200</v>
      </c>
      <c r="C488" s="51" t="s">
        <v>915</v>
      </c>
      <c r="D488" s="52">
        <v>200000</v>
      </c>
      <c r="E488" s="52">
        <v>19322</v>
      </c>
      <c r="F488" s="238">
        <f t="shared" si="5"/>
        <v>180678</v>
      </c>
      <c r="H488" s="107"/>
      <c r="I488" s="107"/>
      <c r="J488" s="107"/>
    </row>
    <row r="489" spans="1:10" ht="12.75">
      <c r="A489" s="236" t="s">
        <v>926</v>
      </c>
      <c r="B489" s="237">
        <v>200</v>
      </c>
      <c r="C489" s="51" t="s">
        <v>916</v>
      </c>
      <c r="D489" s="52">
        <v>200000</v>
      </c>
      <c r="E489" s="52">
        <v>19322</v>
      </c>
      <c r="F489" s="238">
        <f t="shared" si="5"/>
        <v>180678</v>
      </c>
      <c r="H489" s="107"/>
      <c r="I489" s="107"/>
      <c r="J489" s="107"/>
    </row>
    <row r="490" spans="1:10" ht="12.75">
      <c r="A490" s="4" t="s">
        <v>526</v>
      </c>
      <c r="B490" s="237">
        <v>200</v>
      </c>
      <c r="C490" s="51" t="s">
        <v>917</v>
      </c>
      <c r="D490" s="52">
        <v>200000</v>
      </c>
      <c r="E490" s="52">
        <v>19322</v>
      </c>
      <c r="F490" s="238">
        <f t="shared" si="5"/>
        <v>180678</v>
      </c>
      <c r="H490" s="107"/>
      <c r="I490" s="107"/>
      <c r="J490" s="107"/>
    </row>
    <row r="491" spans="1:10" ht="12.75">
      <c r="A491" s="236" t="s">
        <v>927</v>
      </c>
      <c r="B491" s="237">
        <v>200</v>
      </c>
      <c r="C491" s="51" t="s">
        <v>918</v>
      </c>
      <c r="D491" s="52">
        <v>200000</v>
      </c>
      <c r="E491" s="52">
        <v>19322</v>
      </c>
      <c r="F491" s="238">
        <f t="shared" si="5"/>
        <v>180678</v>
      </c>
      <c r="H491" s="107"/>
      <c r="I491" s="107"/>
      <c r="J491" s="107"/>
    </row>
    <row r="492" spans="1:10" ht="105" customHeight="1">
      <c r="A492" s="236" t="s">
        <v>928</v>
      </c>
      <c r="B492" s="237">
        <v>200</v>
      </c>
      <c r="C492" s="51" t="s">
        <v>919</v>
      </c>
      <c r="D492" s="52">
        <v>4800000</v>
      </c>
      <c r="E492" s="52">
        <v>0</v>
      </c>
      <c r="F492" s="238">
        <f t="shared" si="5"/>
        <v>4800000</v>
      </c>
      <c r="H492" s="107"/>
      <c r="I492" s="107"/>
      <c r="J492" s="107"/>
    </row>
    <row r="493" spans="1:10" ht="22.5">
      <c r="A493" s="236" t="s">
        <v>234</v>
      </c>
      <c r="B493" s="237">
        <v>200</v>
      </c>
      <c r="C493" s="51" t="s">
        <v>920</v>
      </c>
      <c r="D493" s="52">
        <v>4800000</v>
      </c>
      <c r="E493" s="52">
        <v>0</v>
      </c>
      <c r="F493" s="238">
        <f t="shared" si="5"/>
        <v>4800000</v>
      </c>
      <c r="H493" s="107"/>
      <c r="I493" s="107"/>
      <c r="J493" s="107"/>
    </row>
    <row r="494" spans="1:10" ht="12.75">
      <c r="A494" s="236" t="s">
        <v>526</v>
      </c>
      <c r="B494" s="237">
        <v>200</v>
      </c>
      <c r="C494" s="51" t="s">
        <v>921</v>
      </c>
      <c r="D494" s="52">
        <v>4800000</v>
      </c>
      <c r="E494" s="52">
        <v>0</v>
      </c>
      <c r="F494" s="238">
        <f t="shared" si="5"/>
        <v>4800000</v>
      </c>
      <c r="H494" s="107"/>
      <c r="I494" s="107"/>
      <c r="J494" s="107"/>
    </row>
    <row r="495" spans="1:10" ht="12.75">
      <c r="A495" s="236" t="s">
        <v>534</v>
      </c>
      <c r="B495" s="237">
        <v>200</v>
      </c>
      <c r="C495" s="51" t="s">
        <v>922</v>
      </c>
      <c r="D495" s="52">
        <v>4800000</v>
      </c>
      <c r="E495" s="52">
        <v>0</v>
      </c>
      <c r="F495" s="238">
        <f t="shared" si="5"/>
        <v>4800000</v>
      </c>
      <c r="H495" s="107"/>
      <c r="I495" s="107"/>
      <c r="J495" s="107"/>
    </row>
    <row r="496" spans="1:10" ht="12.75">
      <c r="A496" s="236" t="s">
        <v>539</v>
      </c>
      <c r="B496" s="237">
        <v>200</v>
      </c>
      <c r="C496" s="51" t="s">
        <v>923</v>
      </c>
      <c r="D496" s="52">
        <v>4800000</v>
      </c>
      <c r="E496" s="52">
        <v>0</v>
      </c>
      <c r="F496" s="238">
        <f t="shared" si="5"/>
        <v>4800000</v>
      </c>
      <c r="H496" s="107"/>
      <c r="I496" s="107"/>
      <c r="J496" s="107"/>
    </row>
    <row r="497" spans="1:10" ht="36" customHeight="1" hidden="1">
      <c r="A497" s="236" t="s">
        <v>943</v>
      </c>
      <c r="B497" s="237">
        <v>200</v>
      </c>
      <c r="C497" s="51" t="s">
        <v>929</v>
      </c>
      <c r="D497" s="52">
        <v>0</v>
      </c>
      <c r="E497" s="52">
        <v>0</v>
      </c>
      <c r="F497" s="238">
        <f t="shared" si="5"/>
        <v>0</v>
      </c>
      <c r="H497" s="107"/>
      <c r="I497" s="107"/>
      <c r="J497" s="107"/>
    </row>
    <row r="498" spans="1:10" ht="15.75" customHeight="1" hidden="1">
      <c r="A498" s="236" t="s">
        <v>541</v>
      </c>
      <c r="B498" s="237">
        <v>200</v>
      </c>
      <c r="C498" s="51" t="s">
        <v>930</v>
      </c>
      <c r="D498" s="52">
        <v>0</v>
      </c>
      <c r="E498" s="52">
        <v>0</v>
      </c>
      <c r="F498" s="238">
        <f>SUM(D498)-E498</f>
        <v>0</v>
      </c>
      <c r="H498" s="107"/>
      <c r="I498" s="107"/>
      <c r="J498" s="107"/>
    </row>
    <row r="499" spans="1:10" ht="18" customHeight="1" hidden="1">
      <c r="A499" s="236" t="s">
        <v>542</v>
      </c>
      <c r="B499" s="237">
        <v>200</v>
      </c>
      <c r="C499" s="51" t="s">
        <v>931</v>
      </c>
      <c r="D499" s="52">
        <v>0</v>
      </c>
      <c r="E499" s="52">
        <v>0</v>
      </c>
      <c r="F499" s="238">
        <f>SUM(D499)-E499</f>
        <v>0</v>
      </c>
      <c r="H499" s="107"/>
      <c r="I499" s="107"/>
      <c r="J499" s="107"/>
    </row>
    <row r="500" spans="1:10" ht="95.25" customHeight="1">
      <c r="A500" s="236" t="s">
        <v>944</v>
      </c>
      <c r="B500" s="237">
        <v>200</v>
      </c>
      <c r="C500" s="51" t="s">
        <v>932</v>
      </c>
      <c r="D500" s="52">
        <v>3000</v>
      </c>
      <c r="E500" s="52">
        <v>0</v>
      </c>
      <c r="F500" s="238">
        <f t="shared" si="5"/>
        <v>3000</v>
      </c>
      <c r="H500" s="107"/>
      <c r="I500" s="107"/>
      <c r="J500" s="107"/>
    </row>
    <row r="501" spans="1:10" ht="37.5" customHeight="1">
      <c r="A501" s="236" t="s">
        <v>775</v>
      </c>
      <c r="B501" s="237">
        <v>200</v>
      </c>
      <c r="C501" s="51" t="s">
        <v>933</v>
      </c>
      <c r="D501" s="52">
        <v>3000</v>
      </c>
      <c r="E501" s="52">
        <v>0</v>
      </c>
      <c r="F501" s="238">
        <f t="shared" si="5"/>
        <v>3000</v>
      </c>
      <c r="H501" s="107"/>
      <c r="I501" s="107"/>
      <c r="J501" s="107"/>
    </row>
    <row r="502" spans="1:10" ht="14.25" customHeight="1">
      <c r="A502" s="236" t="s">
        <v>526</v>
      </c>
      <c r="B502" s="237">
        <v>200</v>
      </c>
      <c r="C502" s="51" t="s">
        <v>934</v>
      </c>
      <c r="D502" s="52">
        <v>3000</v>
      </c>
      <c r="E502" s="52">
        <v>0</v>
      </c>
      <c r="F502" s="238">
        <f t="shared" si="5"/>
        <v>3000</v>
      </c>
      <c r="H502" s="107"/>
      <c r="I502" s="107"/>
      <c r="J502" s="107"/>
    </row>
    <row r="503" spans="1:10" ht="15" customHeight="1">
      <c r="A503" s="236" t="s">
        <v>305</v>
      </c>
      <c r="B503" s="237">
        <v>200</v>
      </c>
      <c r="C503" s="51" t="s">
        <v>935</v>
      </c>
      <c r="D503" s="52">
        <v>3000</v>
      </c>
      <c r="E503" s="52">
        <v>0</v>
      </c>
      <c r="F503" s="238">
        <f t="shared" si="5"/>
        <v>3000</v>
      </c>
      <c r="H503" s="107"/>
      <c r="I503" s="107"/>
      <c r="J503" s="107"/>
    </row>
    <row r="504" spans="1:10" ht="36.75" customHeight="1">
      <c r="A504" s="236" t="s">
        <v>226</v>
      </c>
      <c r="B504" s="237">
        <v>200</v>
      </c>
      <c r="C504" s="51" t="s">
        <v>936</v>
      </c>
      <c r="D504" s="52">
        <v>3000</v>
      </c>
      <c r="E504" s="52">
        <v>0</v>
      </c>
      <c r="F504" s="238">
        <f t="shared" si="5"/>
        <v>3000</v>
      </c>
      <c r="H504" s="107"/>
      <c r="I504" s="107"/>
      <c r="J504" s="107"/>
    </row>
    <row r="505" spans="1:10" ht="69" customHeight="1">
      <c r="A505" s="236" t="s">
        <v>945</v>
      </c>
      <c r="B505" s="237">
        <v>200</v>
      </c>
      <c r="C505" s="51" t="s">
        <v>937</v>
      </c>
      <c r="D505" s="52">
        <v>20000</v>
      </c>
      <c r="E505" s="52">
        <v>0</v>
      </c>
      <c r="F505" s="238">
        <f t="shared" si="5"/>
        <v>20000</v>
      </c>
      <c r="H505" s="107"/>
      <c r="I505" s="107"/>
      <c r="J505" s="107"/>
    </row>
    <row r="506" spans="1:10" ht="22.5">
      <c r="A506" s="236" t="s">
        <v>234</v>
      </c>
      <c r="B506" s="237">
        <v>200</v>
      </c>
      <c r="C506" s="51" t="s">
        <v>938</v>
      </c>
      <c r="D506" s="52">
        <v>20000</v>
      </c>
      <c r="E506" s="52">
        <v>0</v>
      </c>
      <c r="F506" s="238">
        <f t="shared" si="5"/>
        <v>20000</v>
      </c>
      <c r="H506" s="107"/>
      <c r="I506" s="107"/>
      <c r="J506" s="107"/>
    </row>
    <row r="507" spans="1:10" ht="12.75" hidden="1">
      <c r="A507" s="236"/>
      <c r="B507" s="237">
        <v>200</v>
      </c>
      <c r="C507" s="51"/>
      <c r="D507" s="52">
        <v>20000</v>
      </c>
      <c r="E507" s="52">
        <v>0</v>
      </c>
      <c r="F507" s="238">
        <f t="shared" si="5"/>
        <v>20000</v>
      </c>
      <c r="H507" s="107"/>
      <c r="I507" s="107"/>
      <c r="J507" s="107"/>
    </row>
    <row r="508" spans="1:10" ht="12.75" hidden="1">
      <c r="A508" s="236"/>
      <c r="B508" s="237">
        <v>200</v>
      </c>
      <c r="C508" s="51"/>
      <c r="D508" s="52">
        <v>20000</v>
      </c>
      <c r="E508" s="52">
        <v>0</v>
      </c>
      <c r="F508" s="238">
        <f t="shared" si="5"/>
        <v>20000</v>
      </c>
      <c r="H508" s="107"/>
      <c r="I508" s="107"/>
      <c r="J508" s="107"/>
    </row>
    <row r="509" spans="1:10" ht="12.75">
      <c r="A509" s="236" t="s">
        <v>526</v>
      </c>
      <c r="B509" s="237">
        <v>200</v>
      </c>
      <c r="C509" s="51" t="s">
        <v>939</v>
      </c>
      <c r="D509" s="52">
        <v>20000</v>
      </c>
      <c r="E509" s="52">
        <v>0</v>
      </c>
      <c r="F509" s="238">
        <f t="shared" si="5"/>
        <v>20000</v>
      </c>
      <c r="H509" s="107"/>
      <c r="I509" s="107"/>
      <c r="J509" s="107"/>
    </row>
    <row r="510" spans="1:10" ht="12.75">
      <c r="A510" s="236" t="s">
        <v>534</v>
      </c>
      <c r="B510" s="237">
        <v>200</v>
      </c>
      <c r="C510" s="51" t="s">
        <v>940</v>
      </c>
      <c r="D510" s="52">
        <v>20000</v>
      </c>
      <c r="E510" s="52">
        <v>0</v>
      </c>
      <c r="F510" s="238">
        <f t="shared" si="5"/>
        <v>20000</v>
      </c>
      <c r="H510" s="107"/>
      <c r="I510" s="107"/>
      <c r="J510" s="107"/>
    </row>
    <row r="511" spans="1:10" ht="12.75">
      <c r="A511" s="236" t="s">
        <v>539</v>
      </c>
      <c r="B511" s="237">
        <v>200</v>
      </c>
      <c r="C511" s="51" t="s">
        <v>941</v>
      </c>
      <c r="D511" s="52">
        <v>20000</v>
      </c>
      <c r="E511" s="52">
        <v>0</v>
      </c>
      <c r="F511" s="238">
        <f t="shared" si="5"/>
        <v>20000</v>
      </c>
      <c r="H511" s="107"/>
      <c r="I511" s="107"/>
      <c r="J511" s="107"/>
    </row>
    <row r="512" spans="1:10" ht="60" customHeight="1">
      <c r="A512" s="236" t="s">
        <v>760</v>
      </c>
      <c r="B512" s="237">
        <v>200</v>
      </c>
      <c r="C512" s="51" t="s">
        <v>942</v>
      </c>
      <c r="D512" s="52">
        <v>750000</v>
      </c>
      <c r="E512" s="52">
        <v>0</v>
      </c>
      <c r="F512" s="238">
        <f aca="true" t="shared" si="6" ref="F512:F733">SUM(D512)-E512</f>
        <v>750000</v>
      </c>
      <c r="H512" s="107"/>
      <c r="I512" s="107"/>
      <c r="J512" s="107"/>
    </row>
    <row r="513" spans="1:10" ht="78.75" customHeight="1">
      <c r="A513" s="236" t="s">
        <v>947</v>
      </c>
      <c r="B513" s="237">
        <v>200</v>
      </c>
      <c r="C513" s="51" t="s">
        <v>946</v>
      </c>
      <c r="D513" s="52">
        <v>250000</v>
      </c>
      <c r="E513" s="52">
        <v>0</v>
      </c>
      <c r="F513" s="238">
        <f t="shared" si="6"/>
        <v>250000</v>
      </c>
      <c r="H513" s="107"/>
      <c r="I513" s="107"/>
      <c r="J513" s="107"/>
    </row>
    <row r="514" spans="1:10" ht="22.5">
      <c r="A514" s="236" t="s">
        <v>234</v>
      </c>
      <c r="B514" s="237">
        <v>200</v>
      </c>
      <c r="C514" s="51" t="s">
        <v>948</v>
      </c>
      <c r="D514" s="52">
        <v>250000</v>
      </c>
      <c r="E514" s="52">
        <v>0</v>
      </c>
      <c r="F514" s="238">
        <f t="shared" si="6"/>
        <v>250000</v>
      </c>
      <c r="H514" s="107"/>
      <c r="I514" s="107"/>
      <c r="J514" s="107"/>
    </row>
    <row r="515" spans="1:10" ht="12.75">
      <c r="A515" s="236" t="s">
        <v>541</v>
      </c>
      <c r="B515" s="237">
        <v>200</v>
      </c>
      <c r="C515" s="51" t="s">
        <v>949</v>
      </c>
      <c r="D515" s="52">
        <v>250000</v>
      </c>
      <c r="E515" s="52">
        <v>0</v>
      </c>
      <c r="F515" s="238">
        <f t="shared" si="6"/>
        <v>250000</v>
      </c>
      <c r="H515" s="107"/>
      <c r="I515" s="107"/>
      <c r="J515" s="107"/>
    </row>
    <row r="516" spans="1:10" ht="12.75">
      <c r="A516" s="236" t="s">
        <v>542</v>
      </c>
      <c r="B516" s="237">
        <v>200</v>
      </c>
      <c r="C516" s="51" t="s">
        <v>950</v>
      </c>
      <c r="D516" s="52">
        <v>250000</v>
      </c>
      <c r="E516" s="52">
        <v>0</v>
      </c>
      <c r="F516" s="238">
        <f t="shared" si="6"/>
        <v>250000</v>
      </c>
      <c r="H516" s="107"/>
      <c r="I516" s="107"/>
      <c r="J516" s="107"/>
    </row>
    <row r="517" spans="1:10" ht="126" customHeight="1">
      <c r="A517" s="236" t="s">
        <v>958</v>
      </c>
      <c r="B517" s="237">
        <v>200</v>
      </c>
      <c r="C517" s="51" t="s">
        <v>951</v>
      </c>
      <c r="D517" s="52">
        <v>500000</v>
      </c>
      <c r="E517" s="52">
        <v>0</v>
      </c>
      <c r="F517" s="238">
        <f t="shared" si="6"/>
        <v>500000</v>
      </c>
      <c r="H517" s="107"/>
      <c r="I517" s="107"/>
      <c r="J517" s="107"/>
    </row>
    <row r="518" spans="1:10" ht="33.75">
      <c r="A518" s="236" t="s">
        <v>775</v>
      </c>
      <c r="B518" s="237">
        <v>200</v>
      </c>
      <c r="C518" s="51" t="s">
        <v>953</v>
      </c>
      <c r="D518" s="52">
        <v>500000</v>
      </c>
      <c r="E518" s="52">
        <v>0</v>
      </c>
      <c r="F518" s="238">
        <f t="shared" si="6"/>
        <v>500000</v>
      </c>
      <c r="H518" s="107"/>
      <c r="I518" s="107"/>
      <c r="J518" s="107"/>
    </row>
    <row r="519" spans="1:10" ht="12.75">
      <c r="A519" s="236" t="s">
        <v>526</v>
      </c>
      <c r="B519" s="237">
        <v>200</v>
      </c>
      <c r="C519" s="51" t="s">
        <v>952</v>
      </c>
      <c r="D519" s="52">
        <v>500000</v>
      </c>
      <c r="E519" s="52">
        <v>0</v>
      </c>
      <c r="F519" s="238">
        <f t="shared" si="6"/>
        <v>500000</v>
      </c>
      <c r="H519" s="107"/>
      <c r="I519" s="107"/>
      <c r="J519" s="107"/>
    </row>
    <row r="520" spans="1:10" ht="12.75">
      <c r="A520" s="236" t="s">
        <v>305</v>
      </c>
      <c r="B520" s="237">
        <v>200</v>
      </c>
      <c r="C520" s="51" t="s">
        <v>954</v>
      </c>
      <c r="D520" s="52">
        <v>500000</v>
      </c>
      <c r="E520" s="52">
        <v>0</v>
      </c>
      <c r="F520" s="238">
        <f t="shared" si="6"/>
        <v>500000</v>
      </c>
      <c r="H520" s="107"/>
      <c r="I520" s="107"/>
      <c r="J520" s="107"/>
    </row>
    <row r="521" spans="1:10" ht="33.75">
      <c r="A521" s="236" t="s">
        <v>226</v>
      </c>
      <c r="B521" s="237">
        <v>200</v>
      </c>
      <c r="C521" s="51" t="s">
        <v>955</v>
      </c>
      <c r="D521" s="52">
        <v>500000</v>
      </c>
      <c r="E521" s="52">
        <v>0</v>
      </c>
      <c r="F521" s="238">
        <f t="shared" si="6"/>
        <v>500000</v>
      </c>
      <c r="H521" s="107"/>
      <c r="I521" s="107"/>
      <c r="J521" s="107"/>
    </row>
    <row r="522" spans="1:10" ht="45">
      <c r="A522" s="236" t="s">
        <v>959</v>
      </c>
      <c r="B522" s="237">
        <v>200</v>
      </c>
      <c r="C522" s="51" t="s">
        <v>956</v>
      </c>
      <c r="D522" s="52">
        <v>500000</v>
      </c>
      <c r="E522" s="52">
        <v>0</v>
      </c>
      <c r="F522" s="238">
        <f t="shared" si="6"/>
        <v>500000</v>
      </c>
      <c r="H522" s="107"/>
      <c r="I522" s="107"/>
      <c r="J522" s="107"/>
    </row>
    <row r="523" spans="1:10" ht="56.25">
      <c r="A523" s="236" t="s">
        <v>960</v>
      </c>
      <c r="B523" s="237">
        <v>200</v>
      </c>
      <c r="C523" s="51" t="s">
        <v>957</v>
      </c>
      <c r="D523" s="52">
        <v>500000</v>
      </c>
      <c r="E523" s="52">
        <v>0</v>
      </c>
      <c r="F523" s="238">
        <f t="shared" si="6"/>
        <v>500000</v>
      </c>
      <c r="H523" s="107"/>
      <c r="I523" s="107"/>
      <c r="J523" s="107"/>
    </row>
    <row r="524" spans="1:10" ht="22.5">
      <c r="A524" s="236" t="s">
        <v>234</v>
      </c>
      <c r="B524" s="237">
        <v>200</v>
      </c>
      <c r="C524" s="51" t="s">
        <v>961</v>
      </c>
      <c r="D524" s="52">
        <v>500000</v>
      </c>
      <c r="E524" s="52">
        <v>0</v>
      </c>
      <c r="F524" s="238">
        <f t="shared" si="6"/>
        <v>500000</v>
      </c>
      <c r="H524" s="107"/>
      <c r="I524" s="107"/>
      <c r="J524" s="107"/>
    </row>
    <row r="525" spans="1:10" ht="12.75">
      <c r="A525" s="236" t="s">
        <v>526</v>
      </c>
      <c r="B525" s="237">
        <v>200</v>
      </c>
      <c r="C525" s="51" t="s">
        <v>962</v>
      </c>
      <c r="D525" s="52">
        <v>500000</v>
      </c>
      <c r="E525" s="52">
        <v>0</v>
      </c>
      <c r="F525" s="238">
        <f t="shared" si="6"/>
        <v>500000</v>
      </c>
      <c r="H525" s="107"/>
      <c r="I525" s="107"/>
      <c r="J525" s="107"/>
    </row>
    <row r="526" spans="1:10" ht="12.75">
      <c r="A526" s="236" t="s">
        <v>534</v>
      </c>
      <c r="B526" s="237">
        <v>200</v>
      </c>
      <c r="C526" s="51" t="s">
        <v>963</v>
      </c>
      <c r="D526" s="52">
        <v>500000</v>
      </c>
      <c r="E526" s="52">
        <v>0</v>
      </c>
      <c r="F526" s="238">
        <f t="shared" si="6"/>
        <v>500000</v>
      </c>
      <c r="H526" s="107"/>
      <c r="I526" s="107"/>
      <c r="J526" s="107"/>
    </row>
    <row r="527" spans="1:10" ht="12.75">
      <c r="A527" s="236" t="s">
        <v>539</v>
      </c>
      <c r="B527" s="237">
        <v>200</v>
      </c>
      <c r="C527" s="51" t="s">
        <v>964</v>
      </c>
      <c r="D527" s="52">
        <v>500000</v>
      </c>
      <c r="E527" s="52">
        <v>0</v>
      </c>
      <c r="F527" s="238">
        <f t="shared" si="6"/>
        <v>500000</v>
      </c>
      <c r="H527" s="107"/>
      <c r="I527" s="107"/>
      <c r="J527" s="107"/>
    </row>
    <row r="528" spans="1:10" s="167" customFormat="1" ht="12.75" hidden="1">
      <c r="A528" s="276"/>
      <c r="B528" s="277">
        <v>200</v>
      </c>
      <c r="C528" s="278"/>
      <c r="D528" s="279"/>
      <c r="E528" s="279"/>
      <c r="F528" s="270">
        <f t="shared" si="6"/>
        <v>0</v>
      </c>
      <c r="H528" s="169"/>
      <c r="I528" s="169"/>
      <c r="J528" s="169"/>
    </row>
    <row r="529" spans="1:10" s="167" customFormat="1" ht="12.75" hidden="1">
      <c r="A529" s="276"/>
      <c r="B529" s="277">
        <v>200</v>
      </c>
      <c r="C529" s="278"/>
      <c r="D529" s="279"/>
      <c r="E529" s="279"/>
      <c r="F529" s="270">
        <f t="shared" si="6"/>
        <v>0</v>
      </c>
      <c r="H529" s="169"/>
      <c r="I529" s="169"/>
      <c r="J529" s="169"/>
    </row>
    <row r="530" spans="1:10" s="167" customFormat="1" ht="12.75" hidden="1">
      <c r="A530" s="276"/>
      <c r="B530" s="277">
        <v>200</v>
      </c>
      <c r="C530" s="278"/>
      <c r="D530" s="279"/>
      <c r="E530" s="279"/>
      <c r="F530" s="270">
        <f t="shared" si="6"/>
        <v>0</v>
      </c>
      <c r="H530" s="169"/>
      <c r="I530" s="169"/>
      <c r="J530" s="169"/>
    </row>
    <row r="531" spans="1:10" ht="12.75" hidden="1">
      <c r="A531" s="276"/>
      <c r="B531" s="277">
        <v>200</v>
      </c>
      <c r="C531" s="278"/>
      <c r="D531" s="279"/>
      <c r="E531" s="279"/>
      <c r="F531" s="270">
        <f t="shared" si="6"/>
        <v>0</v>
      </c>
      <c r="H531" s="107"/>
      <c r="I531" s="107"/>
      <c r="J531" s="107"/>
    </row>
    <row r="532" spans="1:10" ht="12.75">
      <c r="A532" s="236" t="s">
        <v>979</v>
      </c>
      <c r="B532" s="237">
        <v>200</v>
      </c>
      <c r="C532" s="51" t="s">
        <v>965</v>
      </c>
      <c r="D532" s="52">
        <v>85078900</v>
      </c>
      <c r="E532" s="52">
        <v>13130091.27</v>
      </c>
      <c r="F532" s="238">
        <f t="shared" si="6"/>
        <v>71948808.73</v>
      </c>
      <c r="H532" s="107"/>
      <c r="I532" s="107"/>
      <c r="J532" s="107"/>
    </row>
    <row r="533" spans="1:10" ht="60" customHeight="1">
      <c r="A533" s="236" t="s">
        <v>980</v>
      </c>
      <c r="B533" s="237">
        <v>200</v>
      </c>
      <c r="C533" s="51" t="s">
        <v>966</v>
      </c>
      <c r="D533" s="52">
        <v>65451800</v>
      </c>
      <c r="E533" s="52">
        <v>8657525.78</v>
      </c>
      <c r="F533" s="238">
        <f t="shared" si="6"/>
        <v>56794274.22</v>
      </c>
      <c r="H533" s="107"/>
      <c r="I533" s="107"/>
      <c r="J533" s="107"/>
    </row>
    <row r="534" spans="1:10" ht="72" customHeight="1">
      <c r="A534" s="236" t="s">
        <v>981</v>
      </c>
      <c r="B534" s="237">
        <v>200</v>
      </c>
      <c r="C534" s="51" t="s">
        <v>967</v>
      </c>
      <c r="D534" s="52">
        <v>58036500</v>
      </c>
      <c r="E534" s="52">
        <v>7253002.53</v>
      </c>
      <c r="F534" s="238">
        <f t="shared" si="6"/>
        <v>50783497.47</v>
      </c>
      <c r="H534" s="107"/>
      <c r="I534" s="107"/>
      <c r="J534" s="107"/>
    </row>
    <row r="535" spans="1:10" ht="22.5">
      <c r="A535" s="236" t="s">
        <v>889</v>
      </c>
      <c r="B535" s="237">
        <v>200</v>
      </c>
      <c r="C535" s="51" t="s">
        <v>968</v>
      </c>
      <c r="D535" s="52">
        <v>29119000</v>
      </c>
      <c r="E535" s="52">
        <v>2575937.2</v>
      </c>
      <c r="F535" s="238">
        <f t="shared" si="6"/>
        <v>26543062.8</v>
      </c>
      <c r="H535" s="107"/>
      <c r="I535" s="107"/>
      <c r="J535" s="107"/>
    </row>
    <row r="536" spans="1:10" ht="12.75">
      <c r="A536" s="236" t="s">
        <v>526</v>
      </c>
      <c r="B536" s="237">
        <v>200</v>
      </c>
      <c r="C536" s="51" t="s">
        <v>969</v>
      </c>
      <c r="D536" s="52">
        <v>27819000</v>
      </c>
      <c r="E536" s="52">
        <v>2575937.2</v>
      </c>
      <c r="F536" s="238">
        <f t="shared" si="6"/>
        <v>25243062.8</v>
      </c>
      <c r="H536" s="107"/>
      <c r="I536" s="107"/>
      <c r="J536" s="107"/>
    </row>
    <row r="537" spans="1:10" ht="12.75">
      <c r="A537" s="236" t="s">
        <v>534</v>
      </c>
      <c r="B537" s="237">
        <v>200</v>
      </c>
      <c r="C537" s="51" t="s">
        <v>970</v>
      </c>
      <c r="D537" s="52">
        <v>27819000</v>
      </c>
      <c r="E537" s="52">
        <v>2575937.2</v>
      </c>
      <c r="F537" s="238">
        <f t="shared" si="6"/>
        <v>25243062.8</v>
      </c>
      <c r="H537" s="107"/>
      <c r="I537" s="107"/>
      <c r="J537" s="107"/>
    </row>
    <row r="538" spans="1:10" ht="12.75">
      <c r="A538" s="236" t="s">
        <v>410</v>
      </c>
      <c r="B538" s="237">
        <v>200</v>
      </c>
      <c r="C538" s="51" t="s">
        <v>971</v>
      </c>
      <c r="D538" s="52">
        <v>21397600</v>
      </c>
      <c r="E538" s="52">
        <v>2311337.2</v>
      </c>
      <c r="F538" s="238">
        <f t="shared" si="6"/>
        <v>19086262.8</v>
      </c>
      <c r="H538" s="107"/>
      <c r="I538" s="107"/>
      <c r="J538" s="107"/>
    </row>
    <row r="539" spans="1:10" ht="12.75" hidden="1">
      <c r="A539" s="236"/>
      <c r="B539" s="237">
        <v>200</v>
      </c>
      <c r="C539" s="51"/>
      <c r="D539" s="52"/>
      <c r="E539" s="52"/>
      <c r="F539" s="238">
        <f t="shared" si="6"/>
        <v>0</v>
      </c>
      <c r="H539" s="107"/>
      <c r="I539" s="107"/>
      <c r="J539" s="107"/>
    </row>
    <row r="540" spans="1:10" ht="12.75" hidden="1">
      <c r="A540" s="236"/>
      <c r="B540" s="237">
        <v>200</v>
      </c>
      <c r="C540" s="51"/>
      <c r="D540" s="52"/>
      <c r="E540" s="52"/>
      <c r="F540" s="238">
        <f t="shared" si="6"/>
        <v>0</v>
      </c>
      <c r="H540" s="107"/>
      <c r="I540" s="107"/>
      <c r="J540" s="107"/>
    </row>
    <row r="541" spans="1:10" ht="12.75">
      <c r="A541" s="236" t="s">
        <v>539</v>
      </c>
      <c r="B541" s="237">
        <v>200</v>
      </c>
      <c r="C541" s="51" t="s">
        <v>972</v>
      </c>
      <c r="D541" s="52">
        <v>6421400</v>
      </c>
      <c r="E541" s="52">
        <v>264600</v>
      </c>
      <c r="F541" s="238">
        <f t="shared" si="6"/>
        <v>6156800</v>
      </c>
      <c r="H541" s="107"/>
      <c r="I541" s="107"/>
      <c r="J541" s="107"/>
    </row>
    <row r="542" spans="1:10" ht="12.75">
      <c r="A542" s="236" t="s">
        <v>541</v>
      </c>
      <c r="B542" s="237">
        <v>200</v>
      </c>
      <c r="C542" s="51" t="s">
        <v>973</v>
      </c>
      <c r="D542" s="52">
        <v>1300000</v>
      </c>
      <c r="E542" s="52">
        <v>0</v>
      </c>
      <c r="F542" s="238">
        <f t="shared" si="6"/>
        <v>1300000</v>
      </c>
      <c r="H542" s="107"/>
      <c r="I542" s="107"/>
      <c r="J542" s="107"/>
    </row>
    <row r="543" spans="1:10" ht="12.75">
      <c r="A543" s="236" t="s">
        <v>542</v>
      </c>
      <c r="B543" s="237">
        <v>200</v>
      </c>
      <c r="C543" s="51" t="s">
        <v>974</v>
      </c>
      <c r="D543" s="52">
        <v>1200000</v>
      </c>
      <c r="E543" s="52">
        <v>0</v>
      </c>
      <c r="F543" s="238">
        <f t="shared" si="6"/>
        <v>1200000</v>
      </c>
      <c r="H543" s="107"/>
      <c r="I543" s="107"/>
      <c r="J543" s="107"/>
    </row>
    <row r="544" spans="1:10" ht="12.75">
      <c r="A544" s="236" t="s">
        <v>543</v>
      </c>
      <c r="B544" s="237">
        <v>200</v>
      </c>
      <c r="C544" s="51" t="s">
        <v>975</v>
      </c>
      <c r="D544" s="52">
        <v>100000</v>
      </c>
      <c r="E544" s="52">
        <v>0</v>
      </c>
      <c r="F544" s="238">
        <f t="shared" si="6"/>
        <v>100000</v>
      </c>
      <c r="H544" s="107"/>
      <c r="I544" s="107"/>
      <c r="J544" s="107"/>
    </row>
    <row r="545" spans="1:10" ht="33.75">
      <c r="A545" s="236" t="s">
        <v>943</v>
      </c>
      <c r="B545" s="237">
        <v>200</v>
      </c>
      <c r="C545" s="51" t="s">
        <v>976</v>
      </c>
      <c r="D545" s="52">
        <v>28917500</v>
      </c>
      <c r="E545" s="52">
        <v>4677065.33</v>
      </c>
      <c r="F545" s="238">
        <f t="shared" si="6"/>
        <v>24240434.67</v>
      </c>
      <c r="H545" s="107"/>
      <c r="I545" s="107"/>
      <c r="J545" s="107"/>
    </row>
    <row r="546" spans="1:10" ht="12.75" hidden="1">
      <c r="A546" s="236"/>
      <c r="B546" s="237">
        <v>200</v>
      </c>
      <c r="C546" s="278"/>
      <c r="D546" s="52">
        <v>25996500</v>
      </c>
      <c r="E546" s="52">
        <v>960000</v>
      </c>
      <c r="F546" s="270">
        <f t="shared" si="6"/>
        <v>25036500</v>
      </c>
      <c r="H546" s="107"/>
      <c r="I546" s="107"/>
      <c r="J546" s="107"/>
    </row>
    <row r="547" spans="1:10" ht="12.75" hidden="1">
      <c r="A547" s="236"/>
      <c r="B547" s="237">
        <v>200</v>
      </c>
      <c r="C547" s="278"/>
      <c r="D547" s="52">
        <v>25996500</v>
      </c>
      <c r="E547" s="52">
        <v>960000</v>
      </c>
      <c r="F547" s="270">
        <f t="shared" si="6"/>
        <v>25036500</v>
      </c>
      <c r="H547" s="107"/>
      <c r="I547" s="107"/>
      <c r="J547" s="107"/>
    </row>
    <row r="548" spans="1:10" ht="12.75" hidden="1">
      <c r="A548" s="236"/>
      <c r="B548" s="237">
        <v>200</v>
      </c>
      <c r="C548" s="278"/>
      <c r="D548" s="52">
        <v>25996500</v>
      </c>
      <c r="E548" s="52">
        <v>960000</v>
      </c>
      <c r="F548" s="270">
        <f t="shared" si="6"/>
        <v>25036500</v>
      </c>
      <c r="H548" s="107"/>
      <c r="I548" s="107"/>
      <c r="J548" s="107"/>
    </row>
    <row r="549" spans="1:10" ht="12.75" hidden="1">
      <c r="A549" s="236"/>
      <c r="B549" s="237">
        <v>200</v>
      </c>
      <c r="C549" s="278"/>
      <c r="D549" s="52">
        <v>25996500</v>
      </c>
      <c r="E549" s="52">
        <v>960000</v>
      </c>
      <c r="F549" s="270">
        <f t="shared" si="6"/>
        <v>25036500</v>
      </c>
      <c r="H549" s="107"/>
      <c r="I549" s="107"/>
      <c r="J549" s="107"/>
    </row>
    <row r="550" spans="1:10" ht="12.75">
      <c r="A550" s="236" t="s">
        <v>541</v>
      </c>
      <c r="B550" s="237">
        <v>200</v>
      </c>
      <c r="C550" s="51" t="s">
        <v>977</v>
      </c>
      <c r="D550" s="52">
        <v>28917500</v>
      </c>
      <c r="E550" s="52">
        <v>4677065.33</v>
      </c>
      <c r="F550" s="238">
        <f t="shared" si="6"/>
        <v>24240434.67</v>
      </c>
      <c r="H550" s="107"/>
      <c r="I550" s="107"/>
      <c r="J550" s="107"/>
    </row>
    <row r="551" spans="1:10" ht="12.75">
      <c r="A551" s="236" t="s">
        <v>542</v>
      </c>
      <c r="B551" s="237">
        <v>200</v>
      </c>
      <c r="C551" s="51" t="s">
        <v>978</v>
      </c>
      <c r="D551" s="52">
        <v>28917500</v>
      </c>
      <c r="E551" s="52">
        <v>4677065.33</v>
      </c>
      <c r="F551" s="238">
        <f t="shared" si="6"/>
        <v>24240434.67</v>
      </c>
      <c r="H551" s="107"/>
      <c r="I551" s="107"/>
      <c r="J551" s="107"/>
    </row>
    <row r="552" spans="1:10" ht="90">
      <c r="A552" s="236" t="s">
        <v>997</v>
      </c>
      <c r="B552" s="237">
        <v>200</v>
      </c>
      <c r="C552" s="51" t="s">
        <v>982</v>
      </c>
      <c r="D552" s="52">
        <v>4000000</v>
      </c>
      <c r="E552" s="52">
        <v>1353683.25</v>
      </c>
      <c r="F552" s="238">
        <f t="shared" si="6"/>
        <v>2646316.75</v>
      </c>
      <c r="H552" s="107"/>
      <c r="I552" s="107"/>
      <c r="J552" s="107"/>
    </row>
    <row r="553" spans="1:10" ht="22.5">
      <c r="A553" s="236" t="s">
        <v>234</v>
      </c>
      <c r="B553" s="237">
        <v>200</v>
      </c>
      <c r="C553" s="51" t="s">
        <v>983</v>
      </c>
      <c r="D553" s="52">
        <v>4000000</v>
      </c>
      <c r="E553" s="52">
        <v>1353683.25</v>
      </c>
      <c r="F553" s="238">
        <f t="shared" si="6"/>
        <v>2646316.75</v>
      </c>
      <c r="H553" s="107"/>
      <c r="I553" s="107"/>
      <c r="J553" s="107"/>
    </row>
    <row r="554" spans="1:10" ht="12.75" hidden="1">
      <c r="A554" s="236"/>
      <c r="B554" s="237">
        <v>200</v>
      </c>
      <c r="C554" s="278"/>
      <c r="D554" s="52">
        <v>4000000</v>
      </c>
      <c r="E554" s="52">
        <v>1353683.25</v>
      </c>
      <c r="F554" s="270">
        <f t="shared" si="6"/>
        <v>2646316.75</v>
      </c>
      <c r="H554" s="107"/>
      <c r="I554" s="107"/>
      <c r="J554" s="107"/>
    </row>
    <row r="555" spans="1:10" ht="12.75" hidden="1">
      <c r="A555" s="236"/>
      <c r="B555" s="237">
        <v>200</v>
      </c>
      <c r="C555" s="278"/>
      <c r="D555" s="52">
        <v>4000000</v>
      </c>
      <c r="E555" s="52">
        <v>1353683.25</v>
      </c>
      <c r="F555" s="270">
        <f t="shared" si="6"/>
        <v>2646316.75</v>
      </c>
      <c r="H555" s="107"/>
      <c r="I555" s="107"/>
      <c r="J555" s="107"/>
    </row>
    <row r="556" spans="1:10" ht="12.75" hidden="1">
      <c r="A556" s="236"/>
      <c r="B556" s="237">
        <v>200</v>
      </c>
      <c r="C556" s="278"/>
      <c r="D556" s="52">
        <v>4000000</v>
      </c>
      <c r="E556" s="52">
        <v>1353683.25</v>
      </c>
      <c r="F556" s="270">
        <f t="shared" si="6"/>
        <v>2646316.75</v>
      </c>
      <c r="H556" s="107"/>
      <c r="I556" s="107"/>
      <c r="J556" s="107"/>
    </row>
    <row r="557" spans="1:10" ht="12.75" hidden="1">
      <c r="A557" s="236"/>
      <c r="B557" s="237">
        <v>200</v>
      </c>
      <c r="C557" s="278"/>
      <c r="D557" s="52">
        <v>4000000</v>
      </c>
      <c r="E557" s="52">
        <v>1353683.25</v>
      </c>
      <c r="F557" s="270">
        <f t="shared" si="6"/>
        <v>2646316.75</v>
      </c>
      <c r="H557" s="107"/>
      <c r="I557" s="107"/>
      <c r="J557" s="107"/>
    </row>
    <row r="558" spans="1:10" ht="12.75" hidden="1">
      <c r="A558" s="236"/>
      <c r="B558" s="237">
        <v>200</v>
      </c>
      <c r="C558" s="278"/>
      <c r="D558" s="52">
        <v>4000000</v>
      </c>
      <c r="E558" s="52">
        <v>1353683.25</v>
      </c>
      <c r="F558" s="270">
        <f t="shared" si="6"/>
        <v>2646316.75</v>
      </c>
      <c r="H558" s="107"/>
      <c r="I558" s="107"/>
      <c r="J558" s="107"/>
    </row>
    <row r="559" spans="1:10" ht="21" customHeight="1">
      <c r="A559" s="236" t="s">
        <v>526</v>
      </c>
      <c r="B559" s="237">
        <v>200</v>
      </c>
      <c r="C559" s="51" t="s">
        <v>984</v>
      </c>
      <c r="D559" s="52">
        <v>4000000</v>
      </c>
      <c r="E559" s="52">
        <v>1353683.25</v>
      </c>
      <c r="F559" s="238">
        <f t="shared" si="6"/>
        <v>2646316.75</v>
      </c>
      <c r="H559" s="107"/>
      <c r="I559" s="107"/>
      <c r="J559" s="107"/>
    </row>
    <row r="560" spans="1:10" ht="12.75" hidden="1">
      <c r="A560" s="236"/>
      <c r="B560" s="237">
        <v>200</v>
      </c>
      <c r="C560" s="278"/>
      <c r="D560" s="52">
        <v>4000000</v>
      </c>
      <c r="E560" s="52">
        <v>1353683.25</v>
      </c>
      <c r="F560" s="270">
        <f t="shared" si="6"/>
        <v>2646316.75</v>
      </c>
      <c r="H560" s="107"/>
      <c r="I560" s="107"/>
      <c r="J560" s="107"/>
    </row>
    <row r="561" spans="1:10" ht="12.75" hidden="1">
      <c r="A561" s="236"/>
      <c r="B561" s="237">
        <v>200</v>
      </c>
      <c r="C561" s="278"/>
      <c r="D561" s="52">
        <v>4000000</v>
      </c>
      <c r="E561" s="52">
        <v>1353683.25</v>
      </c>
      <c r="F561" s="270">
        <f t="shared" si="6"/>
        <v>2646316.75</v>
      </c>
      <c r="H561" s="107"/>
      <c r="I561" s="107"/>
      <c r="J561" s="107"/>
    </row>
    <row r="562" spans="1:10" ht="12.75" hidden="1">
      <c r="A562" s="236"/>
      <c r="B562" s="237">
        <v>200</v>
      </c>
      <c r="C562" s="278"/>
      <c r="D562" s="52">
        <v>4000000</v>
      </c>
      <c r="E562" s="52">
        <v>1353683.25</v>
      </c>
      <c r="F562" s="270">
        <f t="shared" si="6"/>
        <v>2646316.75</v>
      </c>
      <c r="H562" s="107"/>
      <c r="I562" s="107"/>
      <c r="J562" s="107"/>
    </row>
    <row r="563" spans="1:10" ht="35.25" customHeight="1" hidden="1">
      <c r="A563" s="236"/>
      <c r="B563" s="237">
        <v>200</v>
      </c>
      <c r="C563" s="278"/>
      <c r="D563" s="52">
        <v>4000000</v>
      </c>
      <c r="E563" s="52">
        <v>1353683.25</v>
      </c>
      <c r="F563" s="270">
        <f t="shared" si="6"/>
        <v>2646316.75</v>
      </c>
      <c r="H563" s="107"/>
      <c r="I563" s="107"/>
      <c r="J563" s="107"/>
    </row>
    <row r="564" spans="1:10" ht="12.75" hidden="1">
      <c r="A564" s="236"/>
      <c r="B564" s="237">
        <v>200</v>
      </c>
      <c r="C564" s="51"/>
      <c r="D564" s="52">
        <v>4000000</v>
      </c>
      <c r="E564" s="52">
        <v>1353683.25</v>
      </c>
      <c r="F564" s="238"/>
      <c r="H564" s="107"/>
      <c r="I564" s="107"/>
      <c r="J564" s="107"/>
    </row>
    <row r="565" spans="1:10" ht="12.75" hidden="1">
      <c r="A565" s="236"/>
      <c r="B565" s="237">
        <v>200</v>
      </c>
      <c r="C565" s="51"/>
      <c r="D565" s="52">
        <v>4000000</v>
      </c>
      <c r="E565" s="52">
        <v>1353683.25</v>
      </c>
      <c r="F565" s="238">
        <f t="shared" si="6"/>
        <v>2646316.75</v>
      </c>
      <c r="H565" s="107"/>
      <c r="I565" s="107"/>
      <c r="J565" s="107"/>
    </row>
    <row r="566" spans="1:10" ht="12.75" hidden="1">
      <c r="A566" s="236"/>
      <c r="B566" s="237">
        <v>200</v>
      </c>
      <c r="C566" s="51"/>
      <c r="D566" s="52">
        <v>4000000</v>
      </c>
      <c r="E566" s="52">
        <v>1353683.25</v>
      </c>
      <c r="F566" s="238">
        <f t="shared" si="6"/>
        <v>2646316.75</v>
      </c>
      <c r="H566" s="107"/>
      <c r="I566" s="107"/>
      <c r="J566" s="107"/>
    </row>
    <row r="567" spans="1:10" ht="12.75" hidden="1">
      <c r="A567" s="236"/>
      <c r="B567" s="237">
        <v>200</v>
      </c>
      <c r="C567" s="51"/>
      <c r="D567" s="52">
        <v>4000000</v>
      </c>
      <c r="E567" s="52">
        <v>1353683.25</v>
      </c>
      <c r="F567" s="238">
        <f t="shared" si="6"/>
        <v>2646316.75</v>
      </c>
      <c r="H567" s="107"/>
      <c r="I567" s="107"/>
      <c r="J567" s="107"/>
    </row>
    <row r="568" spans="1:10" ht="12.75" hidden="1">
      <c r="A568" s="236"/>
      <c r="B568" s="237">
        <v>200</v>
      </c>
      <c r="C568" s="51"/>
      <c r="D568" s="52">
        <v>4000000</v>
      </c>
      <c r="E568" s="52">
        <v>1353683.25</v>
      </c>
      <c r="F568" s="238">
        <f t="shared" si="6"/>
        <v>2646316.75</v>
      </c>
      <c r="H568" s="107"/>
      <c r="I568" s="107"/>
      <c r="J568" s="107"/>
    </row>
    <row r="569" spans="1:10" ht="12.75" hidden="1">
      <c r="A569" s="236"/>
      <c r="B569" s="237">
        <v>200</v>
      </c>
      <c r="C569" s="51"/>
      <c r="D569" s="52">
        <v>4000000</v>
      </c>
      <c r="E569" s="52">
        <v>1353683.25</v>
      </c>
      <c r="F569" s="238">
        <f t="shared" si="6"/>
        <v>2646316.75</v>
      </c>
      <c r="H569" s="107"/>
      <c r="I569" s="107"/>
      <c r="J569" s="107"/>
    </row>
    <row r="570" spans="1:10" ht="12.75" hidden="1">
      <c r="A570" s="236"/>
      <c r="B570" s="237">
        <v>200</v>
      </c>
      <c r="C570" s="51"/>
      <c r="D570" s="52">
        <v>4000000</v>
      </c>
      <c r="E570" s="52">
        <v>1353683.25</v>
      </c>
      <c r="F570" s="238">
        <f t="shared" si="6"/>
        <v>2646316.75</v>
      </c>
      <c r="H570" s="107"/>
      <c r="I570" s="107"/>
      <c r="J570" s="107"/>
    </row>
    <row r="571" spans="1:10" ht="12.75" hidden="1">
      <c r="A571" s="236"/>
      <c r="B571" s="237">
        <v>200</v>
      </c>
      <c r="C571" s="51"/>
      <c r="D571" s="52">
        <v>4000000</v>
      </c>
      <c r="E571" s="52">
        <v>1353683.25</v>
      </c>
      <c r="F571" s="238">
        <f t="shared" si="6"/>
        <v>2646316.75</v>
      </c>
      <c r="H571" s="107"/>
      <c r="I571" s="107"/>
      <c r="J571" s="107"/>
    </row>
    <row r="572" spans="1:10" ht="12.75" hidden="1">
      <c r="A572" s="236"/>
      <c r="B572" s="237">
        <v>200</v>
      </c>
      <c r="C572" s="51"/>
      <c r="D572" s="52">
        <v>4000000</v>
      </c>
      <c r="E572" s="52">
        <v>1353683.25</v>
      </c>
      <c r="F572" s="238">
        <f t="shared" si="6"/>
        <v>2646316.75</v>
      </c>
      <c r="H572" s="107"/>
      <c r="I572" s="107"/>
      <c r="J572" s="107"/>
    </row>
    <row r="573" spans="1:10" ht="12.75" hidden="1">
      <c r="A573" s="236"/>
      <c r="B573" s="237">
        <v>200</v>
      </c>
      <c r="C573" s="51"/>
      <c r="D573" s="52">
        <v>4000000</v>
      </c>
      <c r="E573" s="52">
        <v>1353683.25</v>
      </c>
      <c r="F573" s="238">
        <f t="shared" si="6"/>
        <v>2646316.75</v>
      </c>
      <c r="H573" s="107"/>
      <c r="I573" s="107"/>
      <c r="J573" s="107"/>
    </row>
    <row r="574" spans="1:10" ht="12.75" hidden="1">
      <c r="A574" s="236"/>
      <c r="B574" s="237">
        <v>200</v>
      </c>
      <c r="C574" s="51"/>
      <c r="D574" s="52">
        <v>4000000</v>
      </c>
      <c r="E574" s="52">
        <v>1353683.25</v>
      </c>
      <c r="F574" s="238">
        <f t="shared" si="6"/>
        <v>2646316.75</v>
      </c>
      <c r="H574" s="107"/>
      <c r="I574" s="107"/>
      <c r="J574" s="107"/>
    </row>
    <row r="575" spans="1:10" ht="12.75" hidden="1">
      <c r="A575" s="236"/>
      <c r="B575" s="237">
        <v>200</v>
      </c>
      <c r="C575" s="51"/>
      <c r="D575" s="52">
        <v>4000000</v>
      </c>
      <c r="E575" s="52">
        <v>1353683.25</v>
      </c>
      <c r="F575" s="238">
        <f t="shared" si="6"/>
        <v>2646316.75</v>
      </c>
      <c r="H575" s="107"/>
      <c r="I575" s="107"/>
      <c r="J575" s="107"/>
    </row>
    <row r="576" spans="1:10" ht="12.75" hidden="1">
      <c r="A576" s="236"/>
      <c r="B576" s="237">
        <v>200</v>
      </c>
      <c r="C576" s="51"/>
      <c r="D576" s="52">
        <v>4000000</v>
      </c>
      <c r="E576" s="52">
        <v>1353683.25</v>
      </c>
      <c r="F576" s="238">
        <f t="shared" si="6"/>
        <v>2646316.75</v>
      </c>
      <c r="H576" s="107"/>
      <c r="I576" s="107"/>
      <c r="J576" s="107"/>
    </row>
    <row r="577" spans="1:10" ht="12.75" hidden="1">
      <c r="A577" s="236"/>
      <c r="B577" s="237">
        <v>200</v>
      </c>
      <c r="C577" s="51"/>
      <c r="D577" s="52">
        <v>4000000</v>
      </c>
      <c r="E577" s="52">
        <v>1353683.25</v>
      </c>
      <c r="F577" s="238">
        <f t="shared" si="6"/>
        <v>2646316.75</v>
      </c>
      <c r="H577" s="107"/>
      <c r="I577" s="107"/>
      <c r="J577" s="107"/>
    </row>
    <row r="578" spans="1:10" ht="12.75" hidden="1">
      <c r="A578" s="236"/>
      <c r="B578" s="237">
        <v>200</v>
      </c>
      <c r="C578" s="51"/>
      <c r="D578" s="52">
        <v>4000000</v>
      </c>
      <c r="E578" s="52">
        <v>1353683.25</v>
      </c>
      <c r="F578" s="238">
        <f t="shared" si="6"/>
        <v>2646316.75</v>
      </c>
      <c r="H578" s="107"/>
      <c r="I578" s="107"/>
      <c r="J578" s="107"/>
    </row>
    <row r="579" spans="1:10" ht="12.75" hidden="1">
      <c r="A579" s="236"/>
      <c r="B579" s="237">
        <v>200</v>
      </c>
      <c r="C579" s="51"/>
      <c r="D579" s="52">
        <v>4000000</v>
      </c>
      <c r="E579" s="52">
        <v>1353683.25</v>
      </c>
      <c r="F579" s="238">
        <f t="shared" si="6"/>
        <v>2646316.75</v>
      </c>
      <c r="H579" s="107"/>
      <c r="I579" s="107"/>
      <c r="J579" s="107"/>
    </row>
    <row r="580" spans="1:10" ht="12.75" hidden="1">
      <c r="A580" s="236"/>
      <c r="B580" s="237">
        <v>200</v>
      </c>
      <c r="C580" s="51"/>
      <c r="D580" s="52">
        <v>4000000</v>
      </c>
      <c r="E580" s="52">
        <v>1353683.25</v>
      </c>
      <c r="F580" s="238">
        <f t="shared" si="6"/>
        <v>2646316.75</v>
      </c>
      <c r="H580" s="107"/>
      <c r="I580" s="107"/>
      <c r="J580" s="107"/>
    </row>
    <row r="581" spans="1:10" ht="12.75">
      <c r="A581" s="236" t="s">
        <v>534</v>
      </c>
      <c r="B581" s="237">
        <v>200</v>
      </c>
      <c r="C581" s="51" t="s">
        <v>985</v>
      </c>
      <c r="D581" s="52">
        <v>4000000</v>
      </c>
      <c r="E581" s="52">
        <v>1353683.25</v>
      </c>
      <c r="F581" s="238">
        <f t="shared" si="6"/>
        <v>2646316.75</v>
      </c>
      <c r="H581" s="107"/>
      <c r="I581" s="107"/>
      <c r="J581" s="107"/>
    </row>
    <row r="582" spans="1:10" ht="12.75">
      <c r="A582" s="236" t="s">
        <v>538</v>
      </c>
      <c r="B582" s="237">
        <v>200</v>
      </c>
      <c r="C582" s="51" t="s">
        <v>986</v>
      </c>
      <c r="D582" s="52">
        <v>4000000</v>
      </c>
      <c r="E582" s="52">
        <v>1353683.25</v>
      </c>
      <c r="F582" s="238">
        <f t="shared" si="6"/>
        <v>2646316.75</v>
      </c>
      <c r="H582" s="107"/>
      <c r="I582" s="107"/>
      <c r="J582" s="107"/>
    </row>
    <row r="583" spans="1:10" ht="70.5" customHeight="1">
      <c r="A583" s="236" t="s">
        <v>998</v>
      </c>
      <c r="B583" s="237">
        <v>200</v>
      </c>
      <c r="C583" s="51" t="s">
        <v>987</v>
      </c>
      <c r="D583" s="52">
        <v>260000</v>
      </c>
      <c r="E583" s="52">
        <v>0</v>
      </c>
      <c r="F583" s="238">
        <f t="shared" si="6"/>
        <v>260000</v>
      </c>
      <c r="H583" s="107"/>
      <c r="I583" s="107"/>
      <c r="J583" s="107"/>
    </row>
    <row r="584" spans="1:10" ht="12.75">
      <c r="A584" s="236" t="s">
        <v>999</v>
      </c>
      <c r="B584" s="237">
        <v>200</v>
      </c>
      <c r="C584" s="51" t="s">
        <v>988</v>
      </c>
      <c r="D584" s="52">
        <v>260000</v>
      </c>
      <c r="E584" s="52">
        <v>0</v>
      </c>
      <c r="F584" s="238">
        <f t="shared" si="6"/>
        <v>260000</v>
      </c>
      <c r="H584" s="107"/>
      <c r="I584" s="107"/>
      <c r="J584" s="107"/>
    </row>
    <row r="585" spans="1:10" ht="12.75">
      <c r="A585" s="239" t="s">
        <v>526</v>
      </c>
      <c r="B585" s="237">
        <v>200</v>
      </c>
      <c r="C585" s="51" t="s">
        <v>989</v>
      </c>
      <c r="D585" s="52">
        <v>260000</v>
      </c>
      <c r="E585" s="52">
        <v>0</v>
      </c>
      <c r="F585" s="238">
        <f t="shared" si="6"/>
        <v>260000</v>
      </c>
      <c r="H585" s="107"/>
      <c r="I585" s="107"/>
      <c r="J585" s="107"/>
    </row>
    <row r="586" spans="1:10" ht="12.75">
      <c r="A586" s="236" t="s">
        <v>540</v>
      </c>
      <c r="B586" s="237">
        <v>200</v>
      </c>
      <c r="C586" s="51" t="s">
        <v>990</v>
      </c>
      <c r="D586" s="52">
        <v>260000</v>
      </c>
      <c r="E586" s="52">
        <v>0</v>
      </c>
      <c r="F586" s="238">
        <f t="shared" si="6"/>
        <v>260000</v>
      </c>
      <c r="H586" s="107"/>
      <c r="I586" s="107"/>
      <c r="J586" s="107"/>
    </row>
    <row r="587" spans="1:10" ht="67.5">
      <c r="A587" s="236" t="s">
        <v>1000</v>
      </c>
      <c r="B587" s="237">
        <v>200</v>
      </c>
      <c r="C587" s="51" t="s">
        <v>991</v>
      </c>
      <c r="D587" s="52">
        <v>1155300</v>
      </c>
      <c r="E587" s="52">
        <v>50840</v>
      </c>
      <c r="F587" s="238">
        <f t="shared" si="6"/>
        <v>1104460</v>
      </c>
      <c r="H587" s="107"/>
      <c r="I587" s="107"/>
      <c r="J587" s="107"/>
    </row>
    <row r="588" spans="1:10" ht="22.5">
      <c r="A588" s="236" t="s">
        <v>234</v>
      </c>
      <c r="B588" s="237">
        <v>200</v>
      </c>
      <c r="C588" s="51" t="s">
        <v>992</v>
      </c>
      <c r="D588" s="52">
        <v>1155300</v>
      </c>
      <c r="E588" s="52">
        <v>50840</v>
      </c>
      <c r="F588" s="238">
        <f t="shared" si="6"/>
        <v>1104460</v>
      </c>
      <c r="H588" s="107"/>
      <c r="I588" s="107"/>
      <c r="J588" s="107"/>
    </row>
    <row r="589" spans="1:10" ht="12.75">
      <c r="A589" s="236" t="s">
        <v>526</v>
      </c>
      <c r="B589" s="237">
        <v>200</v>
      </c>
      <c r="C589" s="51" t="s">
        <v>993</v>
      </c>
      <c r="D589" s="52">
        <v>1155300</v>
      </c>
      <c r="E589" s="52">
        <v>50840</v>
      </c>
      <c r="F589" s="238">
        <f t="shared" si="6"/>
        <v>1104460</v>
      </c>
      <c r="H589" s="107"/>
      <c r="I589" s="107"/>
      <c r="J589" s="107"/>
    </row>
    <row r="590" spans="1:10" ht="12.75">
      <c r="A590" s="236" t="s">
        <v>534</v>
      </c>
      <c r="B590" s="237">
        <v>200</v>
      </c>
      <c r="C590" s="51" t="s">
        <v>994</v>
      </c>
      <c r="D590" s="52">
        <v>1155300</v>
      </c>
      <c r="E590" s="52">
        <v>50840</v>
      </c>
      <c r="F590" s="238">
        <f t="shared" si="6"/>
        <v>1104460</v>
      </c>
      <c r="H590" s="107"/>
      <c r="I590" s="107"/>
      <c r="J590" s="107"/>
    </row>
    <row r="591" spans="1:10" ht="12.75">
      <c r="A591" s="236" t="s">
        <v>536</v>
      </c>
      <c r="B591" s="237">
        <v>200</v>
      </c>
      <c r="C591" s="51" t="s">
        <v>995</v>
      </c>
      <c r="D591" s="52">
        <v>100000</v>
      </c>
      <c r="E591" s="52">
        <v>0</v>
      </c>
      <c r="F591" s="238">
        <f t="shared" si="6"/>
        <v>100000</v>
      </c>
      <c r="H591" s="107"/>
      <c r="I591" s="107"/>
      <c r="J591" s="107"/>
    </row>
    <row r="592" spans="1:10" ht="12.75">
      <c r="A592" s="236" t="s">
        <v>538</v>
      </c>
      <c r="B592" s="237">
        <v>200</v>
      </c>
      <c r="C592" s="51" t="s">
        <v>996</v>
      </c>
      <c r="D592" s="52">
        <v>1055300</v>
      </c>
      <c r="E592" s="52">
        <v>50840</v>
      </c>
      <c r="F592" s="238">
        <f t="shared" si="6"/>
        <v>1004460</v>
      </c>
      <c r="H592" s="107"/>
      <c r="I592" s="107"/>
      <c r="J592" s="107"/>
    </row>
    <row r="593" spans="1:10" ht="129" customHeight="1">
      <c r="A593" s="236" t="s">
        <v>107</v>
      </c>
      <c r="B593" s="237">
        <v>200</v>
      </c>
      <c r="C593" s="51" t="s">
        <v>1001</v>
      </c>
      <c r="D593" s="52">
        <v>500000</v>
      </c>
      <c r="E593" s="52">
        <v>0</v>
      </c>
      <c r="F593" s="238">
        <f t="shared" si="6"/>
        <v>500000</v>
      </c>
      <c r="H593" s="107"/>
      <c r="I593" s="107"/>
      <c r="J593" s="107"/>
    </row>
    <row r="594" spans="1:10" ht="33.75">
      <c r="A594" s="236" t="s">
        <v>775</v>
      </c>
      <c r="B594" s="237">
        <v>200</v>
      </c>
      <c r="C594" s="51" t="s">
        <v>1002</v>
      </c>
      <c r="D594" s="52">
        <v>500000</v>
      </c>
      <c r="E594" s="52">
        <v>0</v>
      </c>
      <c r="F594" s="238">
        <f t="shared" si="6"/>
        <v>500000</v>
      </c>
      <c r="H594" s="107"/>
      <c r="I594" s="107"/>
      <c r="J594" s="107"/>
    </row>
    <row r="595" spans="1:10" ht="12.75">
      <c r="A595" s="236" t="s">
        <v>526</v>
      </c>
      <c r="B595" s="237">
        <v>200</v>
      </c>
      <c r="C595" s="51" t="s">
        <v>1003</v>
      </c>
      <c r="D595" s="52">
        <v>500000</v>
      </c>
      <c r="E595" s="52">
        <v>0</v>
      </c>
      <c r="F595" s="238">
        <f t="shared" si="6"/>
        <v>500000</v>
      </c>
      <c r="H595" s="107"/>
      <c r="I595" s="107"/>
      <c r="J595" s="107"/>
    </row>
    <row r="596" spans="1:10" ht="12.75">
      <c r="A596" s="236" t="s">
        <v>305</v>
      </c>
      <c r="B596" s="237">
        <v>200</v>
      </c>
      <c r="C596" s="51" t="s">
        <v>1004</v>
      </c>
      <c r="D596" s="52">
        <v>500000</v>
      </c>
      <c r="E596" s="52">
        <v>0</v>
      </c>
      <c r="F596" s="238">
        <f t="shared" si="6"/>
        <v>500000</v>
      </c>
      <c r="H596" s="107"/>
      <c r="I596" s="107"/>
      <c r="J596" s="107"/>
    </row>
    <row r="597" spans="1:10" ht="33.75">
      <c r="A597" s="236" t="s">
        <v>226</v>
      </c>
      <c r="B597" s="237">
        <v>200</v>
      </c>
      <c r="C597" s="51" t="s">
        <v>1006</v>
      </c>
      <c r="D597" s="52">
        <v>500000</v>
      </c>
      <c r="E597" s="52">
        <v>0</v>
      </c>
      <c r="F597" s="238">
        <f t="shared" si="6"/>
        <v>500000</v>
      </c>
      <c r="H597" s="107"/>
      <c r="I597" s="107"/>
      <c r="J597" s="107"/>
    </row>
    <row r="598" spans="1:10" ht="114" customHeight="1">
      <c r="A598" s="236" t="s">
        <v>108</v>
      </c>
      <c r="B598" s="237">
        <v>200</v>
      </c>
      <c r="C598" s="51" t="s">
        <v>1005</v>
      </c>
      <c r="D598" s="52">
        <v>1500000</v>
      </c>
      <c r="E598" s="52">
        <v>0</v>
      </c>
      <c r="F598" s="238">
        <f t="shared" si="6"/>
        <v>1500000</v>
      </c>
      <c r="H598" s="107"/>
      <c r="I598" s="107"/>
      <c r="J598" s="107"/>
    </row>
    <row r="599" spans="1:10" ht="33.75">
      <c r="A599" s="236" t="s">
        <v>775</v>
      </c>
      <c r="B599" s="237">
        <v>200</v>
      </c>
      <c r="C599" s="51" t="s">
        <v>1007</v>
      </c>
      <c r="D599" s="52">
        <v>1500000</v>
      </c>
      <c r="E599" s="52">
        <v>0</v>
      </c>
      <c r="F599" s="238">
        <f t="shared" si="6"/>
        <v>1500000</v>
      </c>
      <c r="H599" s="107"/>
      <c r="I599" s="107"/>
      <c r="J599" s="107"/>
    </row>
    <row r="600" spans="1:10" ht="12.75">
      <c r="A600" s="236" t="s">
        <v>526</v>
      </c>
      <c r="B600" s="237">
        <v>200</v>
      </c>
      <c r="C600" s="51" t="s">
        <v>1008</v>
      </c>
      <c r="D600" s="52">
        <v>1500000</v>
      </c>
      <c r="E600" s="52">
        <v>0</v>
      </c>
      <c r="F600" s="238">
        <f t="shared" si="6"/>
        <v>1500000</v>
      </c>
      <c r="H600" s="107"/>
      <c r="I600" s="107"/>
      <c r="J600" s="107"/>
    </row>
    <row r="601" spans="1:10" ht="12.75">
      <c r="A601" s="236" t="s">
        <v>305</v>
      </c>
      <c r="B601" s="237">
        <v>200</v>
      </c>
      <c r="C601" s="51" t="s">
        <v>1009</v>
      </c>
      <c r="D601" s="52">
        <v>1500000</v>
      </c>
      <c r="E601" s="52">
        <v>0</v>
      </c>
      <c r="F601" s="238">
        <f t="shared" si="6"/>
        <v>1500000</v>
      </c>
      <c r="H601" s="107"/>
      <c r="I601" s="107"/>
      <c r="J601" s="107"/>
    </row>
    <row r="602" spans="1:10" ht="33.75">
      <c r="A602" s="236" t="s">
        <v>226</v>
      </c>
      <c r="B602" s="237">
        <v>200</v>
      </c>
      <c r="C602" s="51" t="s">
        <v>1010</v>
      </c>
      <c r="D602" s="52">
        <v>1500000</v>
      </c>
      <c r="E602" s="52">
        <v>0</v>
      </c>
      <c r="F602" s="238">
        <f t="shared" si="6"/>
        <v>1500000</v>
      </c>
      <c r="H602" s="107"/>
      <c r="I602" s="107"/>
      <c r="J602" s="107"/>
    </row>
    <row r="603" spans="1:10" ht="33.75">
      <c r="A603" s="236" t="s">
        <v>109</v>
      </c>
      <c r="B603" s="237">
        <v>200</v>
      </c>
      <c r="C603" s="51" t="s">
        <v>1011</v>
      </c>
      <c r="D603" s="52">
        <v>19627100</v>
      </c>
      <c r="E603" s="52">
        <v>4472565.49</v>
      </c>
      <c r="F603" s="238">
        <f t="shared" si="6"/>
        <v>15154534.51</v>
      </c>
      <c r="H603" s="107"/>
      <c r="I603" s="107"/>
      <c r="J603" s="107"/>
    </row>
    <row r="604" spans="1:10" ht="45">
      <c r="A604" s="236" t="s">
        <v>131</v>
      </c>
      <c r="B604" s="237">
        <v>200</v>
      </c>
      <c r="C604" s="51" t="s">
        <v>110</v>
      </c>
      <c r="D604" s="52">
        <v>18331300</v>
      </c>
      <c r="E604" s="52">
        <v>4432537.49</v>
      </c>
      <c r="F604" s="238">
        <f t="shared" si="6"/>
        <v>13898762.51</v>
      </c>
      <c r="H604" s="107"/>
      <c r="I604" s="107"/>
      <c r="J604" s="107"/>
    </row>
    <row r="605" spans="1:10" ht="22.5">
      <c r="A605" s="236" t="s">
        <v>234</v>
      </c>
      <c r="B605" s="237">
        <v>200</v>
      </c>
      <c r="C605" s="51" t="s">
        <v>111</v>
      </c>
      <c r="D605" s="52">
        <v>18331300</v>
      </c>
      <c r="E605" s="52">
        <v>4432537.49</v>
      </c>
      <c r="F605" s="238">
        <f t="shared" si="6"/>
        <v>13898762.51</v>
      </c>
      <c r="H605" s="107"/>
      <c r="I605" s="107"/>
      <c r="J605" s="107"/>
    </row>
    <row r="606" spans="1:10" ht="12.75">
      <c r="A606" s="236" t="s">
        <v>526</v>
      </c>
      <c r="B606" s="237">
        <v>200</v>
      </c>
      <c r="C606" s="51" t="s">
        <v>112</v>
      </c>
      <c r="D606" s="52">
        <v>18331300</v>
      </c>
      <c r="E606" s="52">
        <v>4432537.49</v>
      </c>
      <c r="F606" s="238">
        <f t="shared" si="6"/>
        <v>13898762.51</v>
      </c>
      <c r="H606" s="107"/>
      <c r="I606" s="107"/>
      <c r="J606" s="107"/>
    </row>
    <row r="607" spans="1:10" ht="12.75">
      <c r="A607" s="236" t="s">
        <v>534</v>
      </c>
      <c r="B607" s="237">
        <v>200</v>
      </c>
      <c r="C607" s="51" t="s">
        <v>113</v>
      </c>
      <c r="D607" s="52">
        <v>18331300</v>
      </c>
      <c r="E607" s="52">
        <v>4432537.49</v>
      </c>
      <c r="F607" s="238">
        <f t="shared" si="6"/>
        <v>13898762.51</v>
      </c>
      <c r="H607" s="107"/>
      <c r="I607" s="107"/>
      <c r="J607" s="107"/>
    </row>
    <row r="608" spans="1:10" ht="12.75">
      <c r="A608" s="236" t="s">
        <v>537</v>
      </c>
      <c r="B608" s="237">
        <v>200</v>
      </c>
      <c r="C608" s="51" t="s">
        <v>114</v>
      </c>
      <c r="D608" s="52">
        <v>12596400</v>
      </c>
      <c r="E608" s="52">
        <v>3524120.4</v>
      </c>
      <c r="F608" s="238">
        <f t="shared" si="6"/>
        <v>9072279.6</v>
      </c>
      <c r="H608" s="107"/>
      <c r="I608" s="107"/>
      <c r="J608" s="107"/>
    </row>
    <row r="609" spans="1:10" ht="12.75">
      <c r="A609" s="236" t="s">
        <v>538</v>
      </c>
      <c r="B609" s="237">
        <v>200</v>
      </c>
      <c r="C609" s="51" t="s">
        <v>115</v>
      </c>
      <c r="D609" s="52">
        <v>5734900</v>
      </c>
      <c r="E609" s="52">
        <v>908417.09</v>
      </c>
      <c r="F609" s="238">
        <f t="shared" si="6"/>
        <v>4826482.91</v>
      </c>
      <c r="H609" s="107"/>
      <c r="I609" s="107"/>
      <c r="J609" s="107"/>
    </row>
    <row r="610" spans="1:10" ht="45">
      <c r="A610" s="236" t="s">
        <v>132</v>
      </c>
      <c r="B610" s="237">
        <v>200</v>
      </c>
      <c r="C610" s="51" t="s">
        <v>116</v>
      </c>
      <c r="D610" s="52">
        <v>800000</v>
      </c>
      <c r="E610" s="52">
        <v>40028</v>
      </c>
      <c r="F610" s="238">
        <f t="shared" si="6"/>
        <v>759972</v>
      </c>
      <c r="H610" s="107"/>
      <c r="I610" s="107"/>
      <c r="J610" s="107"/>
    </row>
    <row r="611" spans="1:10" ht="22.5">
      <c r="A611" s="236" t="s">
        <v>234</v>
      </c>
      <c r="B611" s="237">
        <v>200</v>
      </c>
      <c r="C611" s="51" t="s">
        <v>117</v>
      </c>
      <c r="D611" s="52">
        <v>800000</v>
      </c>
      <c r="E611" s="52">
        <v>40028</v>
      </c>
      <c r="F611" s="238">
        <f t="shared" si="6"/>
        <v>759972</v>
      </c>
      <c r="H611" s="107"/>
      <c r="I611" s="107"/>
      <c r="J611" s="107"/>
    </row>
    <row r="612" spans="1:10" ht="12.75">
      <c r="A612" s="236" t="s">
        <v>526</v>
      </c>
      <c r="B612" s="237">
        <v>200</v>
      </c>
      <c r="C612" s="51" t="s">
        <v>118</v>
      </c>
      <c r="D612" s="52">
        <v>800000</v>
      </c>
      <c r="E612" s="52">
        <v>40028</v>
      </c>
      <c r="F612" s="238">
        <f t="shared" si="6"/>
        <v>759972</v>
      </c>
      <c r="H612" s="107"/>
      <c r="I612" s="107"/>
      <c r="J612" s="107"/>
    </row>
    <row r="613" spans="1:10" ht="12.75">
      <c r="A613" s="236" t="s">
        <v>534</v>
      </c>
      <c r="B613" s="237">
        <v>200</v>
      </c>
      <c r="C613" s="51" t="s">
        <v>119</v>
      </c>
      <c r="D613" s="52">
        <v>800000</v>
      </c>
      <c r="E613" s="52">
        <v>40028</v>
      </c>
      <c r="F613" s="238">
        <f t="shared" si="6"/>
        <v>759972</v>
      </c>
      <c r="H613" s="107"/>
      <c r="I613" s="107"/>
      <c r="J613" s="107"/>
    </row>
    <row r="614" spans="1:10" ht="12.75">
      <c r="A614" s="236" t="s">
        <v>538</v>
      </c>
      <c r="B614" s="237">
        <v>200</v>
      </c>
      <c r="C614" s="51" t="s">
        <v>120</v>
      </c>
      <c r="D614" s="52">
        <v>800000</v>
      </c>
      <c r="E614" s="52">
        <v>40028</v>
      </c>
      <c r="F614" s="238">
        <f t="shared" si="6"/>
        <v>759972</v>
      </c>
      <c r="H614" s="107"/>
      <c r="I614" s="107"/>
      <c r="J614" s="107"/>
    </row>
    <row r="615" spans="1:10" ht="67.5">
      <c r="A615" s="287" t="s">
        <v>1048</v>
      </c>
      <c r="B615" s="288">
        <v>200</v>
      </c>
      <c r="C615" s="289" t="s">
        <v>1043</v>
      </c>
      <c r="D615" s="290">
        <v>495800</v>
      </c>
      <c r="E615" s="290">
        <v>0</v>
      </c>
      <c r="F615" s="291">
        <f t="shared" si="6"/>
        <v>495800</v>
      </c>
      <c r="H615" s="107"/>
      <c r="I615" s="107"/>
      <c r="J615" s="107"/>
    </row>
    <row r="616" spans="1:10" ht="22.5">
      <c r="A616" s="287" t="s">
        <v>234</v>
      </c>
      <c r="B616" s="288">
        <v>200</v>
      </c>
      <c r="C616" s="289" t="s">
        <v>1044</v>
      </c>
      <c r="D616" s="290">
        <v>495800</v>
      </c>
      <c r="E616" s="290">
        <v>0</v>
      </c>
      <c r="F616" s="291">
        <f t="shared" si="6"/>
        <v>495800</v>
      </c>
      <c r="H616" s="107"/>
      <c r="I616" s="107"/>
      <c r="J616" s="107"/>
    </row>
    <row r="617" spans="1:10" ht="12.75">
      <c r="A617" s="236" t="s">
        <v>526</v>
      </c>
      <c r="B617" s="237">
        <v>200</v>
      </c>
      <c r="C617" s="51" t="s">
        <v>1045</v>
      </c>
      <c r="D617" s="52">
        <v>495800</v>
      </c>
      <c r="E617" s="52">
        <v>0</v>
      </c>
      <c r="F617" s="238">
        <f t="shared" si="6"/>
        <v>495800</v>
      </c>
      <c r="H617" s="107"/>
      <c r="I617" s="107"/>
      <c r="J617" s="107"/>
    </row>
    <row r="618" spans="1:10" ht="12.75">
      <c r="A618" s="236" t="s">
        <v>534</v>
      </c>
      <c r="B618" s="237">
        <v>200</v>
      </c>
      <c r="C618" s="51" t="s">
        <v>1046</v>
      </c>
      <c r="D618" s="52">
        <v>495800</v>
      </c>
      <c r="E618" s="52">
        <v>0</v>
      </c>
      <c r="F618" s="238">
        <f t="shared" si="6"/>
        <v>495800</v>
      </c>
      <c r="H618" s="107"/>
      <c r="I618" s="107"/>
      <c r="J618" s="107"/>
    </row>
    <row r="619" spans="1:10" ht="12.75">
      <c r="A619" s="236" t="s">
        <v>539</v>
      </c>
      <c r="B619" s="237">
        <v>200</v>
      </c>
      <c r="C619" s="51" t="s">
        <v>1047</v>
      </c>
      <c r="D619" s="52">
        <v>495800</v>
      </c>
      <c r="E619" s="52">
        <v>0</v>
      </c>
      <c r="F619" s="238">
        <f t="shared" si="6"/>
        <v>495800</v>
      </c>
      <c r="H619" s="107"/>
      <c r="I619" s="107"/>
      <c r="J619" s="107"/>
    </row>
    <row r="620" spans="1:10" ht="22.5">
      <c r="A620" s="236" t="s">
        <v>133</v>
      </c>
      <c r="B620" s="237">
        <v>200</v>
      </c>
      <c r="C620" s="51" t="s">
        <v>121</v>
      </c>
      <c r="D620" s="52">
        <v>8504400</v>
      </c>
      <c r="E620" s="52">
        <v>1361411.87</v>
      </c>
      <c r="F620" s="238">
        <f t="shared" si="6"/>
        <v>7142988.13</v>
      </c>
      <c r="H620" s="107"/>
      <c r="I620" s="107"/>
      <c r="J620" s="107"/>
    </row>
    <row r="621" spans="1:10" ht="56.25">
      <c r="A621" s="236" t="s">
        <v>760</v>
      </c>
      <c r="B621" s="237">
        <v>200</v>
      </c>
      <c r="C621" s="51" t="s">
        <v>122</v>
      </c>
      <c r="D621" s="52">
        <v>8504400</v>
      </c>
      <c r="E621" s="52">
        <v>1361411.87</v>
      </c>
      <c r="F621" s="238">
        <f t="shared" si="6"/>
        <v>7142988.13</v>
      </c>
      <c r="H621" s="107"/>
      <c r="I621" s="107"/>
      <c r="J621" s="107"/>
    </row>
    <row r="622" spans="1:10" ht="33.75">
      <c r="A622" s="236" t="s">
        <v>28</v>
      </c>
      <c r="B622" s="237">
        <v>200</v>
      </c>
      <c r="C622" s="51" t="s">
        <v>123</v>
      </c>
      <c r="D622" s="52">
        <v>7038800</v>
      </c>
      <c r="E622" s="52">
        <v>1067849.08</v>
      </c>
      <c r="F622" s="238">
        <f t="shared" si="6"/>
        <v>5970950.92</v>
      </c>
      <c r="H622" s="107"/>
      <c r="I622" s="107"/>
      <c r="J622" s="107"/>
    </row>
    <row r="623" spans="1:10" ht="12.75">
      <c r="A623" s="236" t="s">
        <v>526</v>
      </c>
      <c r="B623" s="237">
        <v>200</v>
      </c>
      <c r="C623" s="51" t="s">
        <v>124</v>
      </c>
      <c r="D623" s="52">
        <v>7038800</v>
      </c>
      <c r="E623" s="52">
        <v>1067849.08</v>
      </c>
      <c r="F623" s="238">
        <f t="shared" si="6"/>
        <v>5970950.92</v>
      </c>
      <c r="H623" s="107"/>
      <c r="I623" s="107"/>
      <c r="J623" s="107"/>
    </row>
    <row r="624" spans="1:10" ht="12.75">
      <c r="A624" s="236" t="s">
        <v>527</v>
      </c>
      <c r="B624" s="237">
        <v>200</v>
      </c>
      <c r="C624" s="51" t="s">
        <v>125</v>
      </c>
      <c r="D624" s="52">
        <v>7038800</v>
      </c>
      <c r="E624" s="52">
        <v>1067849.08</v>
      </c>
      <c r="F624" s="238">
        <f t="shared" si="6"/>
        <v>5970950.92</v>
      </c>
      <c r="H624" s="107"/>
      <c r="I624" s="107"/>
      <c r="J624" s="107"/>
    </row>
    <row r="625" spans="1:10" ht="12.75">
      <c r="A625" s="236" t="s">
        <v>528</v>
      </c>
      <c r="B625" s="237">
        <v>200</v>
      </c>
      <c r="C625" s="51" t="s">
        <v>126</v>
      </c>
      <c r="D625" s="52">
        <v>5406000</v>
      </c>
      <c r="E625" s="52">
        <v>853424.98</v>
      </c>
      <c r="F625" s="238">
        <f t="shared" si="6"/>
        <v>4552575.02</v>
      </c>
      <c r="H625" s="107"/>
      <c r="I625" s="107"/>
      <c r="J625" s="107"/>
    </row>
    <row r="626" spans="1:10" ht="12.75" hidden="1">
      <c r="A626" s="236"/>
      <c r="B626" s="237">
        <v>200</v>
      </c>
      <c r="C626" s="51"/>
      <c r="D626" s="52"/>
      <c r="E626" s="52"/>
      <c r="F626" s="238">
        <f t="shared" si="6"/>
        <v>0</v>
      </c>
      <c r="H626" s="107"/>
      <c r="I626" s="107"/>
      <c r="J626" s="107"/>
    </row>
    <row r="627" spans="1:10" ht="12.75">
      <c r="A627" s="236" t="s">
        <v>531</v>
      </c>
      <c r="B627" s="237">
        <v>200</v>
      </c>
      <c r="C627" s="51" t="s">
        <v>127</v>
      </c>
      <c r="D627" s="52">
        <v>1632800</v>
      </c>
      <c r="E627" s="52">
        <v>214424.1</v>
      </c>
      <c r="F627" s="238">
        <f t="shared" si="6"/>
        <v>1418375.9</v>
      </c>
      <c r="H627" s="107"/>
      <c r="I627" s="107"/>
      <c r="J627" s="107"/>
    </row>
    <row r="628" spans="1:10" ht="22.5">
      <c r="A628" s="236" t="s">
        <v>134</v>
      </c>
      <c r="B628" s="237">
        <v>200</v>
      </c>
      <c r="C628" s="51" t="s">
        <v>128</v>
      </c>
      <c r="D628" s="52">
        <v>72000</v>
      </c>
      <c r="E628" s="52">
        <v>9600</v>
      </c>
      <c r="F628" s="238">
        <f t="shared" si="6"/>
        <v>62400</v>
      </c>
      <c r="H628" s="107"/>
      <c r="I628" s="107"/>
      <c r="J628" s="107"/>
    </row>
    <row r="629" spans="1:10" ht="12.75">
      <c r="A629" s="236" t="s">
        <v>526</v>
      </c>
      <c r="B629" s="237">
        <v>200</v>
      </c>
      <c r="C629" s="51" t="s">
        <v>129</v>
      </c>
      <c r="D629" s="52">
        <v>72000</v>
      </c>
      <c r="E629" s="52">
        <v>9600</v>
      </c>
      <c r="F629" s="238">
        <f t="shared" si="6"/>
        <v>62400</v>
      </c>
      <c r="H629" s="107"/>
      <c r="I629" s="107"/>
      <c r="J629" s="107"/>
    </row>
    <row r="630" spans="1:10" ht="12.75">
      <c r="A630" s="236" t="s">
        <v>527</v>
      </c>
      <c r="B630" s="237">
        <v>200</v>
      </c>
      <c r="C630" s="51" t="s">
        <v>130</v>
      </c>
      <c r="D630" s="52">
        <v>72000</v>
      </c>
      <c r="E630" s="52">
        <v>9600</v>
      </c>
      <c r="F630" s="238">
        <f t="shared" si="6"/>
        <v>62400</v>
      </c>
      <c r="H630" s="107"/>
      <c r="I630" s="107"/>
      <c r="J630" s="107"/>
    </row>
    <row r="631" spans="1:10" ht="12.75">
      <c r="A631" s="236" t="s">
        <v>529</v>
      </c>
      <c r="B631" s="237">
        <v>200</v>
      </c>
      <c r="C631" s="51" t="s">
        <v>135</v>
      </c>
      <c r="D631" s="52">
        <v>72000</v>
      </c>
      <c r="E631" s="52">
        <v>9600</v>
      </c>
      <c r="F631" s="238">
        <f t="shared" si="6"/>
        <v>62400</v>
      </c>
      <c r="H631" s="107"/>
      <c r="I631" s="107"/>
      <c r="J631" s="107"/>
    </row>
    <row r="632" spans="1:10" ht="22.5">
      <c r="A632" s="236" t="s">
        <v>233</v>
      </c>
      <c r="B632" s="237">
        <v>200</v>
      </c>
      <c r="C632" s="51" t="s">
        <v>136</v>
      </c>
      <c r="D632" s="52">
        <v>273000</v>
      </c>
      <c r="E632" s="52">
        <v>35570.72</v>
      </c>
      <c r="F632" s="238">
        <f t="shared" si="6"/>
        <v>237429.28</v>
      </c>
      <c r="H632" s="107"/>
      <c r="I632" s="107"/>
      <c r="J632" s="107"/>
    </row>
    <row r="633" spans="1:10" ht="12.75">
      <c r="A633" s="236" t="s">
        <v>526</v>
      </c>
      <c r="B633" s="237">
        <v>200</v>
      </c>
      <c r="C633" s="51" t="s">
        <v>137</v>
      </c>
      <c r="D633" s="52">
        <v>207000</v>
      </c>
      <c r="E633" s="52">
        <v>35570.72</v>
      </c>
      <c r="F633" s="238">
        <f t="shared" si="6"/>
        <v>171429.28</v>
      </c>
      <c r="H633" s="107"/>
      <c r="I633" s="107"/>
      <c r="J633" s="107"/>
    </row>
    <row r="634" spans="1:10" ht="12.75">
      <c r="A634" s="236" t="s">
        <v>534</v>
      </c>
      <c r="B634" s="237">
        <v>200</v>
      </c>
      <c r="C634" s="51" t="s">
        <v>138</v>
      </c>
      <c r="D634" s="52">
        <v>207000</v>
      </c>
      <c r="E634" s="52">
        <v>35570.72</v>
      </c>
      <c r="F634" s="238">
        <f t="shared" si="6"/>
        <v>171429.28</v>
      </c>
      <c r="H634" s="107"/>
      <c r="I634" s="107"/>
      <c r="J634" s="107"/>
    </row>
    <row r="635" spans="1:10" ht="12.75">
      <c r="A635" s="236" t="s">
        <v>535</v>
      </c>
      <c r="B635" s="237">
        <v>200</v>
      </c>
      <c r="C635" s="51" t="s">
        <v>139</v>
      </c>
      <c r="D635" s="52">
        <v>83000</v>
      </c>
      <c r="E635" s="52">
        <v>10734.72</v>
      </c>
      <c r="F635" s="238">
        <f t="shared" si="6"/>
        <v>72265.28</v>
      </c>
      <c r="H635" s="107"/>
      <c r="I635" s="107"/>
      <c r="J635" s="107"/>
    </row>
    <row r="636" spans="1:10" ht="12.75">
      <c r="A636" s="236" t="s">
        <v>538</v>
      </c>
      <c r="B636" s="237">
        <v>200</v>
      </c>
      <c r="C636" s="51" t="s">
        <v>140</v>
      </c>
      <c r="D636" s="52">
        <v>25000</v>
      </c>
      <c r="E636" s="52">
        <v>10580</v>
      </c>
      <c r="F636" s="238">
        <f t="shared" si="6"/>
        <v>14420</v>
      </c>
      <c r="H636" s="107"/>
      <c r="I636" s="107"/>
      <c r="J636" s="107"/>
    </row>
    <row r="637" spans="1:10" ht="12.75">
      <c r="A637" s="236" t="s">
        <v>539</v>
      </c>
      <c r="B637" s="237">
        <v>200</v>
      </c>
      <c r="C637" s="51" t="s">
        <v>141</v>
      </c>
      <c r="D637" s="52">
        <v>99000</v>
      </c>
      <c r="E637" s="52">
        <v>14256</v>
      </c>
      <c r="F637" s="238">
        <f t="shared" si="6"/>
        <v>84744</v>
      </c>
      <c r="H637" s="107"/>
      <c r="I637" s="107"/>
      <c r="J637" s="107"/>
    </row>
    <row r="638" spans="1:10" ht="12.75">
      <c r="A638" s="236" t="s">
        <v>541</v>
      </c>
      <c r="B638" s="237">
        <v>200</v>
      </c>
      <c r="C638" s="51" t="s">
        <v>142</v>
      </c>
      <c r="D638" s="52">
        <v>66000</v>
      </c>
      <c r="E638" s="52">
        <v>0</v>
      </c>
      <c r="F638" s="238">
        <f t="shared" si="6"/>
        <v>66000</v>
      </c>
      <c r="H638" s="107"/>
      <c r="I638" s="107"/>
      <c r="J638" s="107"/>
    </row>
    <row r="639" spans="1:10" ht="12.75">
      <c r="A639" s="236" t="s">
        <v>542</v>
      </c>
      <c r="B639" s="237">
        <v>200</v>
      </c>
      <c r="C639" s="51" t="s">
        <v>143</v>
      </c>
      <c r="D639" s="52">
        <v>50000</v>
      </c>
      <c r="E639" s="52">
        <v>0</v>
      </c>
      <c r="F639" s="238">
        <f t="shared" si="6"/>
        <v>50000</v>
      </c>
      <c r="H639" s="107"/>
      <c r="I639" s="107"/>
      <c r="J639" s="107"/>
    </row>
    <row r="640" spans="1:10" ht="12.75">
      <c r="A640" s="236" t="s">
        <v>543</v>
      </c>
      <c r="B640" s="237">
        <v>200</v>
      </c>
      <c r="C640" s="51" t="s">
        <v>144</v>
      </c>
      <c r="D640" s="52">
        <v>16000</v>
      </c>
      <c r="E640" s="52">
        <v>0</v>
      </c>
      <c r="F640" s="238">
        <f t="shared" si="6"/>
        <v>16000</v>
      </c>
      <c r="H640" s="107"/>
      <c r="I640" s="107"/>
      <c r="J640" s="107"/>
    </row>
    <row r="641" spans="1:10" ht="22.5">
      <c r="A641" s="236" t="s">
        <v>234</v>
      </c>
      <c r="B641" s="237">
        <v>200</v>
      </c>
      <c r="C641" s="51" t="s">
        <v>145</v>
      </c>
      <c r="D641" s="52">
        <v>1085600</v>
      </c>
      <c r="E641" s="52">
        <v>247387.07</v>
      </c>
      <c r="F641" s="238">
        <f t="shared" si="6"/>
        <v>838212.9299999999</v>
      </c>
      <c r="H641" s="107"/>
      <c r="I641" s="107"/>
      <c r="J641" s="107"/>
    </row>
    <row r="642" spans="1:10" ht="12.75">
      <c r="A642" s="236" t="s">
        <v>526</v>
      </c>
      <c r="B642" s="237">
        <v>200</v>
      </c>
      <c r="C642" s="51" t="s">
        <v>146</v>
      </c>
      <c r="D642" s="52">
        <v>741300</v>
      </c>
      <c r="E642" s="52">
        <v>130782.14</v>
      </c>
      <c r="F642" s="238">
        <f t="shared" si="6"/>
        <v>610517.86</v>
      </c>
      <c r="H642" s="107"/>
      <c r="I642" s="107"/>
      <c r="J642" s="107"/>
    </row>
    <row r="643" spans="1:10" ht="12.75">
      <c r="A643" s="236" t="s">
        <v>534</v>
      </c>
      <c r="B643" s="237">
        <v>200</v>
      </c>
      <c r="C643" s="51" t="s">
        <v>147</v>
      </c>
      <c r="D643" s="52">
        <v>741300</v>
      </c>
      <c r="E643" s="52">
        <v>130782.14</v>
      </c>
      <c r="F643" s="238">
        <f t="shared" si="6"/>
        <v>610517.86</v>
      </c>
      <c r="H643" s="107"/>
      <c r="I643" s="107"/>
      <c r="J643" s="107"/>
    </row>
    <row r="644" spans="1:10" ht="12.75">
      <c r="A644" s="236" t="s">
        <v>535</v>
      </c>
      <c r="B644" s="237">
        <v>200</v>
      </c>
      <c r="C644" s="51" t="s">
        <v>148</v>
      </c>
      <c r="D644" s="52">
        <v>20000</v>
      </c>
      <c r="E644" s="52">
        <v>1803.2</v>
      </c>
      <c r="F644" s="238">
        <f t="shared" si="6"/>
        <v>18196.8</v>
      </c>
      <c r="H644" s="107"/>
      <c r="I644" s="107"/>
      <c r="J644" s="107"/>
    </row>
    <row r="645" spans="1:10" ht="12.75">
      <c r="A645" s="236" t="s">
        <v>536</v>
      </c>
      <c r="B645" s="237">
        <v>200</v>
      </c>
      <c r="C645" s="51" t="s">
        <v>149</v>
      </c>
      <c r="D645" s="52">
        <v>0</v>
      </c>
      <c r="E645" s="52">
        <v>0</v>
      </c>
      <c r="F645" s="238">
        <f t="shared" si="6"/>
        <v>0</v>
      </c>
      <c r="H645" s="107"/>
      <c r="I645" s="107"/>
      <c r="J645" s="107"/>
    </row>
    <row r="646" spans="1:10" ht="12.75">
      <c r="A646" s="236" t="s">
        <v>537</v>
      </c>
      <c r="B646" s="237">
        <v>200</v>
      </c>
      <c r="C646" s="51" t="s">
        <v>150</v>
      </c>
      <c r="D646" s="52">
        <v>179000</v>
      </c>
      <c r="E646" s="52">
        <v>50439.87</v>
      </c>
      <c r="F646" s="238">
        <f t="shared" si="6"/>
        <v>128560.13</v>
      </c>
      <c r="H646" s="107"/>
      <c r="I646" s="107"/>
      <c r="J646" s="107"/>
    </row>
    <row r="647" spans="1:10" ht="12.75">
      <c r="A647" s="236" t="s">
        <v>410</v>
      </c>
      <c r="B647" s="237">
        <v>200</v>
      </c>
      <c r="C647" s="51" t="s">
        <v>151</v>
      </c>
      <c r="D647" s="52">
        <v>74500</v>
      </c>
      <c r="E647" s="52">
        <v>8539.07</v>
      </c>
      <c r="F647" s="238">
        <f t="shared" si="6"/>
        <v>65960.93</v>
      </c>
      <c r="H647" s="107"/>
      <c r="I647" s="107"/>
      <c r="J647" s="107"/>
    </row>
    <row r="648" spans="1:10" ht="12.75">
      <c r="A648" s="236" t="s">
        <v>539</v>
      </c>
      <c r="B648" s="237">
        <v>200</v>
      </c>
      <c r="C648" s="51" t="s">
        <v>152</v>
      </c>
      <c r="D648" s="52">
        <v>467800</v>
      </c>
      <c r="E648" s="52">
        <v>70000</v>
      </c>
      <c r="F648" s="238">
        <f t="shared" si="6"/>
        <v>397800</v>
      </c>
      <c r="H648" s="107"/>
      <c r="I648" s="107"/>
      <c r="J648" s="107"/>
    </row>
    <row r="649" spans="1:10" ht="12.75">
      <c r="A649" s="236" t="s">
        <v>541</v>
      </c>
      <c r="B649" s="237">
        <v>200</v>
      </c>
      <c r="C649" s="51" t="s">
        <v>153</v>
      </c>
      <c r="D649" s="52">
        <v>344300</v>
      </c>
      <c r="E649" s="52">
        <v>116604.93</v>
      </c>
      <c r="F649" s="238">
        <f t="shared" si="6"/>
        <v>227695.07</v>
      </c>
      <c r="H649" s="107"/>
      <c r="I649" s="107"/>
      <c r="J649" s="107"/>
    </row>
    <row r="650" spans="1:10" ht="12.75">
      <c r="A650" s="236" t="s">
        <v>542</v>
      </c>
      <c r="B650" s="237">
        <v>200</v>
      </c>
      <c r="C650" s="51" t="s">
        <v>154</v>
      </c>
      <c r="D650" s="52">
        <v>4300</v>
      </c>
      <c r="E650" s="52">
        <v>2500</v>
      </c>
      <c r="F650" s="238">
        <f t="shared" si="6"/>
        <v>1800</v>
      </c>
      <c r="H650" s="107"/>
      <c r="I650" s="107"/>
      <c r="J650" s="107"/>
    </row>
    <row r="651" spans="1:10" ht="12.75">
      <c r="A651" s="236" t="s">
        <v>543</v>
      </c>
      <c r="B651" s="237">
        <v>200</v>
      </c>
      <c r="C651" s="51" t="s">
        <v>155</v>
      </c>
      <c r="D651" s="52">
        <v>340000</v>
      </c>
      <c r="E651" s="52">
        <v>114104.93</v>
      </c>
      <c r="F651" s="238">
        <f t="shared" si="6"/>
        <v>225895.07</v>
      </c>
      <c r="H651" s="107"/>
      <c r="I651" s="107"/>
      <c r="J651" s="107"/>
    </row>
    <row r="652" spans="1:10" ht="12.75">
      <c r="A652" s="236" t="s">
        <v>926</v>
      </c>
      <c r="B652" s="237">
        <v>200</v>
      </c>
      <c r="C652" s="51" t="s">
        <v>156</v>
      </c>
      <c r="D652" s="52">
        <v>35000</v>
      </c>
      <c r="E652" s="52">
        <v>1005</v>
      </c>
      <c r="F652" s="238">
        <f t="shared" si="6"/>
        <v>33995</v>
      </c>
      <c r="H652" s="107"/>
      <c r="I652" s="107"/>
      <c r="J652" s="107"/>
    </row>
    <row r="653" spans="1:10" ht="12.75">
      <c r="A653" s="236" t="s">
        <v>526</v>
      </c>
      <c r="B653" s="237">
        <v>200</v>
      </c>
      <c r="C653" s="51" t="s">
        <v>157</v>
      </c>
      <c r="D653" s="52">
        <v>35000</v>
      </c>
      <c r="E653" s="52">
        <v>1005</v>
      </c>
      <c r="F653" s="238">
        <f t="shared" si="6"/>
        <v>33995</v>
      </c>
      <c r="H653" s="107"/>
      <c r="I653" s="107"/>
      <c r="J653" s="107"/>
    </row>
    <row r="654" spans="1:10" ht="12.75">
      <c r="A654" s="236" t="s">
        <v>540</v>
      </c>
      <c r="B654" s="237">
        <v>200</v>
      </c>
      <c r="C654" s="51" t="s">
        <v>158</v>
      </c>
      <c r="D654" s="52">
        <v>35000</v>
      </c>
      <c r="E654" s="52">
        <v>1005</v>
      </c>
      <c r="F654" s="238">
        <f t="shared" si="6"/>
        <v>33995</v>
      </c>
      <c r="H654" s="107"/>
      <c r="I654" s="107"/>
      <c r="J654" s="107"/>
    </row>
    <row r="655" spans="1:10" ht="12.75">
      <c r="A655" s="239" t="s">
        <v>1052</v>
      </c>
      <c r="B655" s="240">
        <v>200</v>
      </c>
      <c r="C655" s="50" t="s">
        <v>1049</v>
      </c>
      <c r="D655" s="49">
        <v>146100</v>
      </c>
      <c r="E655" s="49">
        <v>0</v>
      </c>
      <c r="F655" s="241">
        <f t="shared" si="6"/>
        <v>146100</v>
      </c>
      <c r="H655" s="107"/>
      <c r="I655" s="107"/>
      <c r="J655" s="107"/>
    </row>
    <row r="656" spans="1:10" ht="22.5">
      <c r="A656" s="236" t="s">
        <v>1053</v>
      </c>
      <c r="B656" s="237">
        <v>200</v>
      </c>
      <c r="C656" s="51" t="s">
        <v>1050</v>
      </c>
      <c r="D656" s="52">
        <v>146100</v>
      </c>
      <c r="E656" s="52">
        <v>0</v>
      </c>
      <c r="F656" s="238">
        <f t="shared" si="6"/>
        <v>146100</v>
      </c>
      <c r="H656" s="107"/>
      <c r="I656" s="107"/>
      <c r="J656" s="107"/>
    </row>
    <row r="657" spans="1:10" ht="56.25">
      <c r="A657" s="236" t="s">
        <v>1023</v>
      </c>
      <c r="B657" s="237">
        <v>200</v>
      </c>
      <c r="C657" s="51" t="s">
        <v>1051</v>
      </c>
      <c r="D657" s="52">
        <v>146100</v>
      </c>
      <c r="E657" s="52">
        <v>0</v>
      </c>
      <c r="F657" s="238">
        <f t="shared" si="6"/>
        <v>146100</v>
      </c>
      <c r="H657" s="107"/>
      <c r="I657" s="107"/>
      <c r="J657" s="107"/>
    </row>
    <row r="658" spans="1:10" ht="67.5">
      <c r="A658" s="236" t="s">
        <v>100</v>
      </c>
      <c r="B658" s="237">
        <v>200</v>
      </c>
      <c r="C658" s="51" t="s">
        <v>1054</v>
      </c>
      <c r="D658" s="52">
        <v>146100</v>
      </c>
      <c r="E658" s="52">
        <v>0</v>
      </c>
      <c r="F658" s="238">
        <f t="shared" si="6"/>
        <v>146100</v>
      </c>
      <c r="H658" s="107"/>
      <c r="I658" s="107"/>
      <c r="J658" s="107"/>
    </row>
    <row r="659" spans="1:10" ht="22.5">
      <c r="A659" s="236" t="s">
        <v>234</v>
      </c>
      <c r="B659" s="237">
        <v>200</v>
      </c>
      <c r="C659" s="51" t="s">
        <v>1055</v>
      </c>
      <c r="D659" s="52">
        <v>146100</v>
      </c>
      <c r="E659" s="52">
        <v>0</v>
      </c>
      <c r="F659" s="238">
        <f t="shared" si="6"/>
        <v>146100</v>
      </c>
      <c r="H659" s="107"/>
      <c r="I659" s="107"/>
      <c r="J659" s="107"/>
    </row>
    <row r="660" spans="1:10" ht="12.75">
      <c r="A660" s="236" t="s">
        <v>526</v>
      </c>
      <c r="B660" s="237">
        <v>200</v>
      </c>
      <c r="C660" s="51" t="s">
        <v>1056</v>
      </c>
      <c r="D660" s="52">
        <v>146100</v>
      </c>
      <c r="E660" s="52">
        <v>0</v>
      </c>
      <c r="F660" s="238">
        <f t="shared" si="6"/>
        <v>146100</v>
      </c>
      <c r="H660" s="107"/>
      <c r="I660" s="107"/>
      <c r="J660" s="107"/>
    </row>
    <row r="661" spans="1:10" ht="12.75">
      <c r="A661" s="236" t="s">
        <v>534</v>
      </c>
      <c r="B661" s="237">
        <v>200</v>
      </c>
      <c r="C661" s="51" t="s">
        <v>1057</v>
      </c>
      <c r="D661" s="52">
        <v>146100</v>
      </c>
      <c r="E661" s="52">
        <v>0</v>
      </c>
      <c r="F661" s="238">
        <f t="shared" si="6"/>
        <v>146100</v>
      </c>
      <c r="H661" s="107"/>
      <c r="I661" s="107"/>
      <c r="J661" s="107"/>
    </row>
    <row r="662" spans="1:10" ht="12.75">
      <c r="A662" s="236" t="s">
        <v>539</v>
      </c>
      <c r="B662" s="237">
        <v>200</v>
      </c>
      <c r="C662" s="51" t="s">
        <v>1058</v>
      </c>
      <c r="D662" s="52">
        <v>146100</v>
      </c>
      <c r="E662" s="52">
        <v>0</v>
      </c>
      <c r="F662" s="238">
        <f t="shared" si="6"/>
        <v>146100</v>
      </c>
      <c r="H662" s="107"/>
      <c r="I662" s="107"/>
      <c r="J662" s="107"/>
    </row>
    <row r="663" spans="1:10" ht="24" customHeight="1">
      <c r="A663" s="239" t="s">
        <v>342</v>
      </c>
      <c r="B663" s="240">
        <v>200</v>
      </c>
      <c r="C663" s="50" t="s">
        <v>231</v>
      </c>
      <c r="D663" s="49">
        <v>26568500</v>
      </c>
      <c r="E663" s="49">
        <v>5753400</v>
      </c>
      <c r="F663" s="241">
        <f t="shared" si="6"/>
        <v>20815100</v>
      </c>
      <c r="H663" s="107"/>
      <c r="I663" s="107"/>
      <c r="J663" s="107"/>
    </row>
    <row r="664" spans="1:10" ht="12.75">
      <c r="A664" s="236" t="s">
        <v>232</v>
      </c>
      <c r="B664" s="237">
        <v>200</v>
      </c>
      <c r="C664" s="51" t="s">
        <v>269</v>
      </c>
      <c r="D664" s="52">
        <v>25668500</v>
      </c>
      <c r="E664" s="52">
        <v>5753400</v>
      </c>
      <c r="F664" s="238">
        <f t="shared" si="6"/>
        <v>19915100</v>
      </c>
      <c r="H664" s="107"/>
      <c r="I664" s="107"/>
      <c r="J664" s="107"/>
    </row>
    <row r="665" spans="1:10" ht="33.75">
      <c r="A665" s="236" t="s">
        <v>163</v>
      </c>
      <c r="B665" s="237">
        <v>200</v>
      </c>
      <c r="C665" s="51" t="s">
        <v>159</v>
      </c>
      <c r="D665" s="52">
        <v>25318500</v>
      </c>
      <c r="E665" s="52">
        <v>5753400</v>
      </c>
      <c r="F665" s="238">
        <f t="shared" si="6"/>
        <v>19565100</v>
      </c>
      <c r="H665" s="107"/>
      <c r="I665" s="107"/>
      <c r="J665" s="107"/>
    </row>
    <row r="666" spans="1:10" ht="45">
      <c r="A666" s="236" t="s">
        <v>343</v>
      </c>
      <c r="B666" s="237">
        <v>200</v>
      </c>
      <c r="C666" s="51" t="s">
        <v>160</v>
      </c>
      <c r="D666" s="52">
        <v>24218500</v>
      </c>
      <c r="E666" s="52">
        <v>5753400</v>
      </c>
      <c r="F666" s="238">
        <f t="shared" si="6"/>
        <v>18465100</v>
      </c>
      <c r="H666" s="107"/>
      <c r="I666" s="107"/>
      <c r="J666" s="107"/>
    </row>
    <row r="667" spans="1:10" ht="12.75">
      <c r="A667" s="236" t="s">
        <v>164</v>
      </c>
      <c r="B667" s="237">
        <v>200</v>
      </c>
      <c r="C667" s="51" t="s">
        <v>161</v>
      </c>
      <c r="D667" s="52">
        <v>24218500</v>
      </c>
      <c r="E667" s="52">
        <v>5753400</v>
      </c>
      <c r="F667" s="238">
        <f t="shared" si="6"/>
        <v>18465100</v>
      </c>
      <c r="H667" s="107"/>
      <c r="I667" s="107"/>
      <c r="J667" s="107"/>
    </row>
    <row r="668" spans="1:10" ht="12.75">
      <c r="A668" s="236" t="s">
        <v>165</v>
      </c>
      <c r="B668" s="237">
        <v>200</v>
      </c>
      <c r="C668" s="51" t="s">
        <v>162</v>
      </c>
      <c r="D668" s="52">
        <v>24218500</v>
      </c>
      <c r="E668" s="52">
        <v>5753400</v>
      </c>
      <c r="F668" s="238">
        <f t="shared" si="6"/>
        <v>18465100</v>
      </c>
      <c r="H668" s="107"/>
      <c r="I668" s="107"/>
      <c r="J668" s="107"/>
    </row>
    <row r="669" spans="1:10" ht="22.5">
      <c r="A669" s="236" t="s">
        <v>183</v>
      </c>
      <c r="B669" s="237">
        <v>200</v>
      </c>
      <c r="C669" s="51" t="s">
        <v>166</v>
      </c>
      <c r="D669" s="52">
        <v>24218500</v>
      </c>
      <c r="E669" s="52">
        <v>5753400</v>
      </c>
      <c r="F669" s="238">
        <f t="shared" si="6"/>
        <v>18465100</v>
      </c>
      <c r="H669" s="107"/>
      <c r="I669" s="107"/>
      <c r="J669" s="107"/>
    </row>
    <row r="670" spans="1:10" ht="46.5" customHeight="1">
      <c r="A670" s="236" t="s">
        <v>184</v>
      </c>
      <c r="B670" s="237">
        <v>200</v>
      </c>
      <c r="C670" s="51" t="s">
        <v>167</v>
      </c>
      <c r="D670" s="52">
        <v>1100000</v>
      </c>
      <c r="E670" s="52">
        <v>0</v>
      </c>
      <c r="F670" s="238">
        <f t="shared" si="6"/>
        <v>1100000</v>
      </c>
      <c r="H670" s="107"/>
      <c r="I670" s="107"/>
      <c r="J670" s="107"/>
    </row>
    <row r="671" spans="1:10" ht="12.75">
      <c r="A671" s="236" t="s">
        <v>464</v>
      </c>
      <c r="B671" s="237">
        <v>200</v>
      </c>
      <c r="C671" s="51" t="s">
        <v>168</v>
      </c>
      <c r="D671" s="52">
        <v>1100000</v>
      </c>
      <c r="E671" s="52">
        <v>0</v>
      </c>
      <c r="F671" s="238">
        <f t="shared" si="6"/>
        <v>1100000</v>
      </c>
      <c r="H671" s="107"/>
      <c r="I671" s="107"/>
      <c r="J671" s="107"/>
    </row>
    <row r="672" spans="1:10" ht="12.75">
      <c r="A672" s="236" t="s">
        <v>526</v>
      </c>
      <c r="B672" s="237">
        <v>200</v>
      </c>
      <c r="C672" s="51" t="s">
        <v>169</v>
      </c>
      <c r="D672" s="52">
        <v>1100000</v>
      </c>
      <c r="E672" s="52">
        <v>0</v>
      </c>
      <c r="F672" s="238">
        <f t="shared" si="6"/>
        <v>1100000</v>
      </c>
      <c r="H672" s="107"/>
      <c r="I672" s="107"/>
      <c r="J672" s="107"/>
    </row>
    <row r="673" spans="1:10" ht="23.25" customHeight="1">
      <c r="A673" s="236" t="s">
        <v>305</v>
      </c>
      <c r="B673" s="237">
        <v>200</v>
      </c>
      <c r="C673" s="51" t="s">
        <v>170</v>
      </c>
      <c r="D673" s="52">
        <v>1100000</v>
      </c>
      <c r="E673" s="52">
        <v>0</v>
      </c>
      <c r="F673" s="238">
        <f t="shared" si="6"/>
        <v>1100000</v>
      </c>
      <c r="H673" s="107"/>
      <c r="I673" s="107"/>
      <c r="J673" s="107"/>
    </row>
    <row r="674" spans="1:10" ht="12.75" hidden="1">
      <c r="A674" s="236"/>
      <c r="B674" s="237">
        <v>200</v>
      </c>
      <c r="C674" s="51"/>
      <c r="D674" s="52">
        <v>1100000</v>
      </c>
      <c r="E674" s="52">
        <v>0</v>
      </c>
      <c r="F674" s="238">
        <f t="shared" si="6"/>
        <v>1100000</v>
      </c>
      <c r="H674" s="107"/>
      <c r="I674" s="107"/>
      <c r="J674" s="107"/>
    </row>
    <row r="675" spans="1:10" ht="12.75" hidden="1">
      <c r="A675" s="236"/>
      <c r="B675" s="237">
        <v>200</v>
      </c>
      <c r="C675" s="51"/>
      <c r="D675" s="52">
        <v>1100000</v>
      </c>
      <c r="E675" s="52">
        <v>0</v>
      </c>
      <c r="F675" s="238">
        <f t="shared" si="6"/>
        <v>1100000</v>
      </c>
      <c r="H675" s="107"/>
      <c r="I675" s="107"/>
      <c r="J675" s="107"/>
    </row>
    <row r="676" spans="1:10" ht="12.75" hidden="1">
      <c r="A676" s="236"/>
      <c r="B676" s="237">
        <v>200</v>
      </c>
      <c r="C676" s="51"/>
      <c r="D676" s="52">
        <v>1100000</v>
      </c>
      <c r="E676" s="52">
        <v>0</v>
      </c>
      <c r="F676" s="238">
        <f t="shared" si="6"/>
        <v>1100000</v>
      </c>
      <c r="H676" s="107"/>
      <c r="I676" s="107"/>
      <c r="J676" s="107"/>
    </row>
    <row r="677" spans="1:10" ht="12.75" hidden="1">
      <c r="A677" s="236"/>
      <c r="B677" s="237">
        <v>200</v>
      </c>
      <c r="C677" s="51"/>
      <c r="D677" s="52">
        <v>1100000</v>
      </c>
      <c r="E677" s="52">
        <v>0</v>
      </c>
      <c r="F677" s="238">
        <f t="shared" si="6"/>
        <v>1100000</v>
      </c>
      <c r="H677" s="107"/>
      <c r="I677" s="107"/>
      <c r="J677" s="107"/>
    </row>
    <row r="678" spans="1:10" ht="12.75" hidden="1">
      <c r="A678" s="236"/>
      <c r="B678" s="237">
        <v>200</v>
      </c>
      <c r="C678" s="51"/>
      <c r="D678" s="52">
        <v>1100000</v>
      </c>
      <c r="E678" s="52">
        <v>0</v>
      </c>
      <c r="F678" s="238">
        <f t="shared" si="6"/>
        <v>1100000</v>
      </c>
      <c r="H678" s="107"/>
      <c r="I678" s="107"/>
      <c r="J678" s="107"/>
    </row>
    <row r="679" spans="1:10" ht="12.75" hidden="1">
      <c r="A679" s="236"/>
      <c r="B679" s="237">
        <v>200</v>
      </c>
      <c r="C679" s="51"/>
      <c r="D679" s="52">
        <v>1100000</v>
      </c>
      <c r="E679" s="52">
        <v>0</v>
      </c>
      <c r="F679" s="238">
        <f t="shared" si="6"/>
        <v>1100000</v>
      </c>
      <c r="H679" s="107"/>
      <c r="I679" s="107"/>
      <c r="J679" s="107"/>
    </row>
    <row r="680" spans="1:10" ht="12.75" hidden="1">
      <c r="A680" s="236"/>
      <c r="B680" s="237">
        <v>200</v>
      </c>
      <c r="C680" s="51"/>
      <c r="D680" s="52">
        <v>1100000</v>
      </c>
      <c r="E680" s="52">
        <v>0</v>
      </c>
      <c r="F680" s="238">
        <f t="shared" si="6"/>
        <v>1100000</v>
      </c>
      <c r="H680" s="107"/>
      <c r="I680" s="107"/>
      <c r="J680" s="107"/>
    </row>
    <row r="681" spans="1:10" ht="12.75" hidden="1">
      <c r="A681" s="236"/>
      <c r="B681" s="237">
        <v>200</v>
      </c>
      <c r="C681" s="51"/>
      <c r="D681" s="52">
        <v>1100000</v>
      </c>
      <c r="E681" s="52">
        <v>0</v>
      </c>
      <c r="F681" s="238">
        <f t="shared" si="6"/>
        <v>1100000</v>
      </c>
      <c r="H681" s="107"/>
      <c r="I681" s="107"/>
      <c r="J681" s="107"/>
    </row>
    <row r="682" spans="1:10" ht="24" customHeight="1" hidden="1">
      <c r="A682" s="236"/>
      <c r="B682" s="237">
        <v>200</v>
      </c>
      <c r="C682" s="51"/>
      <c r="D682" s="52">
        <v>1100000</v>
      </c>
      <c r="E682" s="52">
        <v>0</v>
      </c>
      <c r="F682" s="238">
        <f t="shared" si="6"/>
        <v>1100000</v>
      </c>
      <c r="H682" s="107"/>
      <c r="I682" s="107"/>
      <c r="J682" s="107"/>
    </row>
    <row r="683" spans="1:10" ht="24.75" customHeight="1">
      <c r="A683" s="236" t="s">
        <v>183</v>
      </c>
      <c r="B683" s="237">
        <v>200</v>
      </c>
      <c r="C683" s="51" t="s">
        <v>171</v>
      </c>
      <c r="D683" s="52">
        <v>1100000</v>
      </c>
      <c r="E683" s="52">
        <v>0</v>
      </c>
      <c r="F683" s="238">
        <f t="shared" si="6"/>
        <v>1100000</v>
      </c>
      <c r="H683" s="107"/>
      <c r="I683" s="107"/>
      <c r="J683" s="107"/>
    </row>
    <row r="684" spans="1:10" ht="38.25" customHeight="1">
      <c r="A684" s="236" t="s">
        <v>185</v>
      </c>
      <c r="B684" s="237">
        <v>200</v>
      </c>
      <c r="C684" s="51" t="s">
        <v>172</v>
      </c>
      <c r="D684" s="52">
        <v>350000</v>
      </c>
      <c r="E684" s="52">
        <v>0</v>
      </c>
      <c r="F684" s="238">
        <f t="shared" si="6"/>
        <v>350000</v>
      </c>
      <c r="H684" s="107"/>
      <c r="I684" s="107"/>
      <c r="J684" s="107"/>
    </row>
    <row r="685" spans="1:10" ht="47.25" customHeight="1">
      <c r="A685" s="236" t="s">
        <v>343</v>
      </c>
      <c r="B685" s="237">
        <v>200</v>
      </c>
      <c r="C685" s="51" t="s">
        <v>173</v>
      </c>
      <c r="D685" s="52">
        <v>350000</v>
      </c>
      <c r="E685" s="52">
        <v>0</v>
      </c>
      <c r="F685" s="238">
        <f t="shared" si="6"/>
        <v>350000</v>
      </c>
      <c r="H685" s="107"/>
      <c r="I685" s="107"/>
      <c r="J685" s="107"/>
    </row>
    <row r="686" spans="1:10" ht="12.75">
      <c r="A686" s="236" t="s">
        <v>526</v>
      </c>
      <c r="B686" s="237">
        <v>200</v>
      </c>
      <c r="C686" s="51" t="s">
        <v>174</v>
      </c>
      <c r="D686" s="52">
        <v>350000</v>
      </c>
      <c r="E686" s="52">
        <v>0</v>
      </c>
      <c r="F686" s="238">
        <f t="shared" si="6"/>
        <v>350000</v>
      </c>
      <c r="H686" s="107"/>
      <c r="I686" s="107"/>
      <c r="J686" s="107"/>
    </row>
    <row r="687" spans="1:10" ht="12.75">
      <c r="A687" s="236" t="s">
        <v>305</v>
      </c>
      <c r="B687" s="237">
        <v>200</v>
      </c>
      <c r="C687" s="51" t="s">
        <v>175</v>
      </c>
      <c r="D687" s="52">
        <v>350000</v>
      </c>
      <c r="E687" s="52">
        <v>0</v>
      </c>
      <c r="F687" s="238">
        <f t="shared" si="6"/>
        <v>350000</v>
      </c>
      <c r="H687" s="107"/>
      <c r="I687" s="107"/>
      <c r="J687" s="107"/>
    </row>
    <row r="688" spans="1:10" ht="28.5" customHeight="1">
      <c r="A688" s="236" t="s">
        <v>183</v>
      </c>
      <c r="B688" s="237">
        <v>200</v>
      </c>
      <c r="C688" s="51" t="s">
        <v>176</v>
      </c>
      <c r="D688" s="52">
        <v>350000</v>
      </c>
      <c r="E688" s="52">
        <v>0</v>
      </c>
      <c r="F688" s="238">
        <f t="shared" si="6"/>
        <v>350000</v>
      </c>
      <c r="H688" s="107"/>
      <c r="I688" s="107"/>
      <c r="J688" s="107"/>
    </row>
    <row r="689" spans="1:10" ht="12.75">
      <c r="A689" s="236" t="s">
        <v>186</v>
      </c>
      <c r="B689" s="237">
        <v>200</v>
      </c>
      <c r="C689" s="51" t="s">
        <v>1059</v>
      </c>
      <c r="D689" s="52">
        <v>900000</v>
      </c>
      <c r="E689" s="52">
        <v>0</v>
      </c>
      <c r="F689" s="238">
        <f t="shared" si="6"/>
        <v>900000</v>
      </c>
      <c r="H689" s="107"/>
      <c r="I689" s="107"/>
      <c r="J689" s="107"/>
    </row>
    <row r="690" spans="1:10" ht="36" customHeight="1">
      <c r="A690" s="236" t="s">
        <v>187</v>
      </c>
      <c r="B690" s="237">
        <v>200</v>
      </c>
      <c r="C690" s="51" t="s">
        <v>177</v>
      </c>
      <c r="D690" s="52">
        <v>900000</v>
      </c>
      <c r="E690" s="52">
        <v>0</v>
      </c>
      <c r="F690" s="238">
        <f t="shared" si="6"/>
        <v>900000</v>
      </c>
      <c r="H690" s="107"/>
      <c r="I690" s="107"/>
      <c r="J690" s="107"/>
    </row>
    <row r="691" spans="1:10" ht="59.25" customHeight="1">
      <c r="A691" s="236" t="s">
        <v>188</v>
      </c>
      <c r="B691" s="237">
        <v>200</v>
      </c>
      <c r="C691" s="51" t="s">
        <v>178</v>
      </c>
      <c r="D691" s="52">
        <v>900000</v>
      </c>
      <c r="E691" s="52">
        <v>0</v>
      </c>
      <c r="F691" s="238">
        <f t="shared" si="6"/>
        <v>900000</v>
      </c>
      <c r="H691" s="107"/>
      <c r="I691" s="107"/>
      <c r="J691" s="107"/>
    </row>
    <row r="692" spans="1:10" ht="22.5">
      <c r="A692" s="236" t="s">
        <v>234</v>
      </c>
      <c r="B692" s="237">
        <v>200</v>
      </c>
      <c r="C692" s="51" t="s">
        <v>179</v>
      </c>
      <c r="D692" s="52">
        <v>900000</v>
      </c>
      <c r="E692" s="52">
        <v>0</v>
      </c>
      <c r="F692" s="238">
        <f t="shared" si="6"/>
        <v>900000</v>
      </c>
      <c r="H692" s="107"/>
      <c r="I692" s="107"/>
      <c r="J692" s="107"/>
    </row>
    <row r="693" spans="1:10" ht="12.75">
      <c r="A693" s="236" t="s">
        <v>526</v>
      </c>
      <c r="B693" s="237">
        <v>200</v>
      </c>
      <c r="C693" s="51" t="s">
        <v>180</v>
      </c>
      <c r="D693" s="52">
        <v>820000</v>
      </c>
      <c r="E693" s="52">
        <v>0</v>
      </c>
      <c r="F693" s="238">
        <f t="shared" si="6"/>
        <v>820000</v>
      </c>
      <c r="H693" s="107"/>
      <c r="I693" s="107"/>
      <c r="J693" s="107"/>
    </row>
    <row r="694" spans="1:10" ht="12.75">
      <c r="A694" s="236" t="s">
        <v>534</v>
      </c>
      <c r="B694" s="237">
        <v>200</v>
      </c>
      <c r="C694" s="51" t="s">
        <v>181</v>
      </c>
      <c r="D694" s="52">
        <v>820000</v>
      </c>
      <c r="E694" s="52">
        <v>0</v>
      </c>
      <c r="F694" s="238">
        <f t="shared" si="6"/>
        <v>820000</v>
      </c>
      <c r="H694" s="107"/>
      <c r="I694" s="107"/>
      <c r="J694" s="107"/>
    </row>
    <row r="695" spans="1:10" ht="12.75">
      <c r="A695" s="236" t="s">
        <v>538</v>
      </c>
      <c r="B695" s="237">
        <v>200</v>
      </c>
      <c r="C695" s="51" t="s">
        <v>182</v>
      </c>
      <c r="D695" s="52">
        <v>790000</v>
      </c>
      <c r="E695" s="52">
        <v>0</v>
      </c>
      <c r="F695" s="238">
        <f t="shared" si="6"/>
        <v>790000</v>
      </c>
      <c r="H695" s="107"/>
      <c r="I695" s="107"/>
      <c r="J695" s="107"/>
    </row>
    <row r="696" spans="1:10" ht="12.75">
      <c r="A696" s="236" t="s">
        <v>539</v>
      </c>
      <c r="B696" s="237">
        <v>200</v>
      </c>
      <c r="C696" s="51" t="s">
        <v>189</v>
      </c>
      <c r="D696" s="52">
        <v>30000</v>
      </c>
      <c r="E696" s="52">
        <v>0</v>
      </c>
      <c r="F696" s="238">
        <f t="shared" si="6"/>
        <v>30000</v>
      </c>
      <c r="H696" s="107"/>
      <c r="I696" s="107"/>
      <c r="J696" s="107"/>
    </row>
    <row r="697" spans="1:10" ht="12.75">
      <c r="A697" s="236" t="s">
        <v>1062</v>
      </c>
      <c r="B697" s="237">
        <v>200</v>
      </c>
      <c r="C697" s="51" t="s">
        <v>1060</v>
      </c>
      <c r="D697" s="52">
        <v>80000</v>
      </c>
      <c r="E697" s="52">
        <v>0</v>
      </c>
      <c r="F697" s="238">
        <f t="shared" si="6"/>
        <v>80000</v>
      </c>
      <c r="H697" s="107"/>
      <c r="I697" s="107"/>
      <c r="J697" s="107"/>
    </row>
    <row r="698" spans="1:10" ht="12.75">
      <c r="A698" s="236" t="s">
        <v>542</v>
      </c>
      <c r="B698" s="237">
        <v>200</v>
      </c>
      <c r="C698" s="51" t="s">
        <v>1061</v>
      </c>
      <c r="D698" s="52">
        <v>80000</v>
      </c>
      <c r="E698" s="52">
        <v>0</v>
      </c>
      <c r="F698" s="238">
        <f t="shared" si="6"/>
        <v>80000</v>
      </c>
      <c r="H698" s="107"/>
      <c r="I698" s="107"/>
      <c r="J698" s="107"/>
    </row>
    <row r="699" spans="1:10" ht="14.25" customHeight="1">
      <c r="A699" s="239" t="s">
        <v>205</v>
      </c>
      <c r="B699" s="240">
        <v>200</v>
      </c>
      <c r="C699" s="50" t="s">
        <v>190</v>
      </c>
      <c r="D699" s="49">
        <v>64520600</v>
      </c>
      <c r="E699" s="49">
        <v>275258.67</v>
      </c>
      <c r="F699" s="241">
        <f t="shared" si="6"/>
        <v>64245341.33</v>
      </c>
      <c r="H699" s="107"/>
      <c r="I699" s="107"/>
      <c r="J699" s="107"/>
    </row>
    <row r="700" spans="1:10" ht="17.25" customHeight="1">
      <c r="A700" s="236" t="s">
        <v>206</v>
      </c>
      <c r="B700" s="237">
        <v>200</v>
      </c>
      <c r="C700" s="51" t="s">
        <v>191</v>
      </c>
      <c r="D700" s="52">
        <v>114400</v>
      </c>
      <c r="E700" s="52">
        <v>26998.67</v>
      </c>
      <c r="F700" s="238">
        <f t="shared" si="6"/>
        <v>87401.33</v>
      </c>
      <c r="H700" s="107"/>
      <c r="I700" s="107"/>
      <c r="J700" s="107"/>
    </row>
    <row r="701" spans="1:10" ht="12.75">
      <c r="A701" s="236" t="s">
        <v>71</v>
      </c>
      <c r="B701" s="237">
        <v>200</v>
      </c>
      <c r="C701" s="51" t="s">
        <v>192</v>
      </c>
      <c r="D701" s="52">
        <v>114400</v>
      </c>
      <c r="E701" s="52">
        <v>26998.67</v>
      </c>
      <c r="F701" s="238">
        <f t="shared" si="6"/>
        <v>87401.33</v>
      </c>
      <c r="H701" s="107"/>
      <c r="I701" s="107"/>
      <c r="J701" s="107"/>
    </row>
    <row r="702" spans="1:10" ht="12.75" hidden="1">
      <c r="A702" s="236"/>
      <c r="B702" s="237">
        <v>200</v>
      </c>
      <c r="C702" s="51"/>
      <c r="D702" s="52">
        <v>114400</v>
      </c>
      <c r="E702" s="52">
        <v>26998.67</v>
      </c>
      <c r="F702" s="238">
        <f t="shared" si="6"/>
        <v>87401.33</v>
      </c>
      <c r="H702" s="107"/>
      <c r="I702" s="107"/>
      <c r="J702" s="107"/>
    </row>
    <row r="703" spans="1:10" ht="12.75" hidden="1">
      <c r="A703" s="236"/>
      <c r="B703" s="237">
        <v>200</v>
      </c>
      <c r="C703" s="51"/>
      <c r="D703" s="52">
        <v>114400</v>
      </c>
      <c r="E703" s="52">
        <v>26998.67</v>
      </c>
      <c r="F703" s="238">
        <f t="shared" si="6"/>
        <v>87401.33</v>
      </c>
      <c r="H703" s="107"/>
      <c r="I703" s="107"/>
      <c r="J703" s="107"/>
    </row>
    <row r="704" spans="1:10" ht="15" customHeight="1" hidden="1">
      <c r="A704" s="236"/>
      <c r="B704" s="237">
        <v>200</v>
      </c>
      <c r="C704" s="51"/>
      <c r="D704" s="52">
        <v>114400</v>
      </c>
      <c r="E704" s="52">
        <v>26998.67</v>
      </c>
      <c r="F704" s="238">
        <f t="shared" si="6"/>
        <v>87401.33</v>
      </c>
      <c r="H704" s="107"/>
      <c r="I704" s="107"/>
      <c r="J704" s="107"/>
    </row>
    <row r="705" spans="1:10" ht="15" customHeight="1" hidden="1">
      <c r="A705" s="236"/>
      <c r="B705" s="237">
        <v>200</v>
      </c>
      <c r="C705" s="51"/>
      <c r="D705" s="52">
        <v>114400</v>
      </c>
      <c r="E705" s="52">
        <v>26998.67</v>
      </c>
      <c r="F705" s="238">
        <f t="shared" si="6"/>
        <v>87401.33</v>
      </c>
      <c r="H705" s="107"/>
      <c r="I705" s="107"/>
      <c r="J705" s="107"/>
    </row>
    <row r="706" spans="1:10" ht="12.75" hidden="1">
      <c r="A706" s="236"/>
      <c r="B706" s="237">
        <v>200</v>
      </c>
      <c r="C706" s="51"/>
      <c r="D706" s="52">
        <v>114400</v>
      </c>
      <c r="E706" s="52">
        <v>26998.67</v>
      </c>
      <c r="F706" s="238">
        <f t="shared" si="6"/>
        <v>87401.33</v>
      </c>
      <c r="H706" s="107"/>
      <c r="I706" s="107"/>
      <c r="J706" s="107"/>
    </row>
    <row r="707" spans="1:10" ht="46.5" customHeight="1">
      <c r="A707" s="236" t="s">
        <v>207</v>
      </c>
      <c r="B707" s="237">
        <v>200</v>
      </c>
      <c r="C707" s="51" t="s">
        <v>193</v>
      </c>
      <c r="D707" s="52">
        <v>114400</v>
      </c>
      <c r="E707" s="52">
        <v>26998.67</v>
      </c>
      <c r="F707" s="238">
        <f t="shared" si="6"/>
        <v>87401.33</v>
      </c>
      <c r="H707" s="107"/>
      <c r="I707" s="107"/>
      <c r="J707" s="107"/>
    </row>
    <row r="708" spans="1:10" ht="12.75">
      <c r="A708" s="236" t="s">
        <v>208</v>
      </c>
      <c r="B708" s="237">
        <v>200</v>
      </c>
      <c r="C708" s="51" t="s">
        <v>194</v>
      </c>
      <c r="D708" s="52">
        <v>114400</v>
      </c>
      <c r="E708" s="52">
        <v>26998.67</v>
      </c>
      <c r="F708" s="238">
        <f t="shared" si="6"/>
        <v>87401.33</v>
      </c>
      <c r="H708" s="107"/>
      <c r="I708" s="107"/>
      <c r="J708" s="107"/>
    </row>
    <row r="709" spans="1:10" ht="12.75">
      <c r="A709" s="236" t="s">
        <v>526</v>
      </c>
      <c r="B709" s="237">
        <v>200</v>
      </c>
      <c r="C709" s="51" t="s">
        <v>195</v>
      </c>
      <c r="D709" s="52">
        <v>114400</v>
      </c>
      <c r="E709" s="52">
        <v>26998.67</v>
      </c>
      <c r="F709" s="238">
        <f t="shared" si="6"/>
        <v>87401.33</v>
      </c>
      <c r="H709" s="107"/>
      <c r="I709" s="107"/>
      <c r="J709" s="107"/>
    </row>
    <row r="710" spans="1:10" ht="12.75">
      <c r="A710" s="236" t="s">
        <v>209</v>
      </c>
      <c r="B710" s="237">
        <v>200</v>
      </c>
      <c r="C710" s="51" t="s">
        <v>196</v>
      </c>
      <c r="D710" s="52">
        <v>114400</v>
      </c>
      <c r="E710" s="52">
        <v>26998.67</v>
      </c>
      <c r="F710" s="238">
        <f t="shared" si="6"/>
        <v>87401.33</v>
      </c>
      <c r="H710" s="107"/>
      <c r="I710" s="107"/>
      <c r="J710" s="107"/>
    </row>
    <row r="711" spans="1:10" ht="22.5">
      <c r="A711" s="236" t="s">
        <v>210</v>
      </c>
      <c r="B711" s="237">
        <v>200</v>
      </c>
      <c r="C711" s="51" t="s">
        <v>197</v>
      </c>
      <c r="D711" s="52">
        <v>114400</v>
      </c>
      <c r="E711" s="52">
        <v>26998.67</v>
      </c>
      <c r="F711" s="238">
        <f t="shared" si="6"/>
        <v>87401.33</v>
      </c>
      <c r="H711" s="107"/>
      <c r="I711" s="107"/>
      <c r="J711" s="107"/>
    </row>
    <row r="712" spans="1:10" ht="12.75">
      <c r="A712" s="236" t="s">
        <v>211</v>
      </c>
      <c r="B712" s="237">
        <v>200</v>
      </c>
      <c r="C712" s="51" t="s">
        <v>198</v>
      </c>
      <c r="D712" s="52">
        <v>64406200</v>
      </c>
      <c r="E712" s="52">
        <v>248260</v>
      </c>
      <c r="F712" s="238">
        <f t="shared" si="6"/>
        <v>64157940</v>
      </c>
      <c r="H712" s="107"/>
      <c r="I712" s="107"/>
      <c r="J712" s="107"/>
    </row>
    <row r="713" spans="1:10" ht="78.75">
      <c r="A713" s="236" t="s">
        <v>609</v>
      </c>
      <c r="B713" s="237">
        <v>200</v>
      </c>
      <c r="C713" s="51" t="s">
        <v>199</v>
      </c>
      <c r="D713" s="52">
        <v>64406200</v>
      </c>
      <c r="E713" s="52">
        <v>248260</v>
      </c>
      <c r="F713" s="238">
        <f t="shared" si="6"/>
        <v>64157940</v>
      </c>
      <c r="H713" s="107"/>
      <c r="I713" s="107"/>
      <c r="J713" s="107"/>
    </row>
    <row r="714" spans="1:10" ht="127.5" customHeight="1">
      <c r="A714" s="236" t="s">
        <v>608</v>
      </c>
      <c r="B714" s="237">
        <v>200</v>
      </c>
      <c r="C714" s="51" t="s">
        <v>200</v>
      </c>
      <c r="D714" s="52">
        <v>1341000</v>
      </c>
      <c r="E714" s="52">
        <v>248260</v>
      </c>
      <c r="F714" s="238">
        <f t="shared" si="6"/>
        <v>1092740</v>
      </c>
      <c r="H714" s="107"/>
      <c r="I714" s="107"/>
      <c r="J714" s="107"/>
    </row>
    <row r="715" spans="1:10" ht="12.75">
      <c r="A715" s="236" t="s">
        <v>610</v>
      </c>
      <c r="B715" s="237">
        <v>200</v>
      </c>
      <c r="C715" s="51" t="s">
        <v>201</v>
      </c>
      <c r="D715" s="52">
        <v>1341000</v>
      </c>
      <c r="E715" s="52">
        <v>248260</v>
      </c>
      <c r="F715" s="238">
        <f t="shared" si="6"/>
        <v>1092740</v>
      </c>
      <c r="H715" s="107"/>
      <c r="I715" s="107"/>
      <c r="J715" s="107"/>
    </row>
    <row r="716" spans="1:10" ht="12.75">
      <c r="A716" s="236" t="s">
        <v>526</v>
      </c>
      <c r="B716" s="237">
        <v>200</v>
      </c>
      <c r="C716" s="51" t="s">
        <v>202</v>
      </c>
      <c r="D716" s="52">
        <v>1341000</v>
      </c>
      <c r="E716" s="52">
        <v>248260</v>
      </c>
      <c r="F716" s="238">
        <f t="shared" si="6"/>
        <v>1092740</v>
      </c>
      <c r="H716" s="107"/>
      <c r="I716" s="107"/>
      <c r="J716" s="107"/>
    </row>
    <row r="717" spans="1:10" ht="12.75">
      <c r="A717" s="236" t="s">
        <v>611</v>
      </c>
      <c r="B717" s="237">
        <v>200</v>
      </c>
      <c r="C717" s="51" t="s">
        <v>203</v>
      </c>
      <c r="D717" s="52">
        <v>1341000</v>
      </c>
      <c r="E717" s="52">
        <v>248260</v>
      </c>
      <c r="F717" s="238">
        <f t="shared" si="6"/>
        <v>1092740</v>
      </c>
      <c r="H717" s="107"/>
      <c r="I717" s="107"/>
      <c r="J717" s="107"/>
    </row>
    <row r="718" spans="1:10" ht="12.75">
      <c r="A718" s="236" t="s">
        <v>612</v>
      </c>
      <c r="B718" s="237">
        <v>200</v>
      </c>
      <c r="C718" s="51" t="s">
        <v>204</v>
      </c>
      <c r="D718" s="52">
        <v>1341000</v>
      </c>
      <c r="E718" s="52">
        <v>248260</v>
      </c>
      <c r="F718" s="238">
        <f t="shared" si="6"/>
        <v>1092740</v>
      </c>
      <c r="H718" s="107"/>
      <c r="I718" s="107"/>
      <c r="J718" s="107"/>
    </row>
    <row r="719" spans="1:10" ht="127.5" customHeight="1">
      <c r="A719" s="236" t="s">
        <v>628</v>
      </c>
      <c r="B719" s="237">
        <v>200</v>
      </c>
      <c r="C719" s="51" t="s">
        <v>613</v>
      </c>
      <c r="D719" s="52">
        <v>5231100</v>
      </c>
      <c r="E719" s="52">
        <v>0</v>
      </c>
      <c r="F719" s="238">
        <f t="shared" si="6"/>
        <v>5231100</v>
      </c>
      <c r="H719" s="107"/>
      <c r="I719" s="107"/>
      <c r="J719" s="107"/>
    </row>
    <row r="720" spans="1:10" ht="12.75">
      <c r="A720" s="236" t="s">
        <v>610</v>
      </c>
      <c r="B720" s="237">
        <v>200</v>
      </c>
      <c r="C720" s="51" t="s">
        <v>614</v>
      </c>
      <c r="D720" s="52">
        <v>5231100</v>
      </c>
      <c r="E720" s="52">
        <v>0</v>
      </c>
      <c r="F720" s="238">
        <f t="shared" si="6"/>
        <v>5231100</v>
      </c>
      <c r="H720" s="107"/>
      <c r="I720" s="107"/>
      <c r="J720" s="107"/>
    </row>
    <row r="721" spans="1:10" ht="12.75">
      <c r="A721" s="236" t="s">
        <v>526</v>
      </c>
      <c r="B721" s="237">
        <v>200</v>
      </c>
      <c r="C721" s="51" t="s">
        <v>615</v>
      </c>
      <c r="D721" s="52">
        <v>5231100</v>
      </c>
      <c r="E721" s="52">
        <v>0</v>
      </c>
      <c r="F721" s="238">
        <f t="shared" si="6"/>
        <v>5231100</v>
      </c>
      <c r="H721" s="107"/>
      <c r="I721" s="107"/>
      <c r="J721" s="107"/>
    </row>
    <row r="722" spans="1:10" ht="12.75">
      <c r="A722" s="236" t="s">
        <v>209</v>
      </c>
      <c r="B722" s="237">
        <v>200</v>
      </c>
      <c r="C722" s="51" t="s">
        <v>616</v>
      </c>
      <c r="D722" s="52">
        <v>5231100</v>
      </c>
      <c r="E722" s="52">
        <v>0</v>
      </c>
      <c r="F722" s="238">
        <f t="shared" si="6"/>
        <v>5231100</v>
      </c>
      <c r="H722" s="107"/>
      <c r="I722" s="107"/>
      <c r="J722" s="107"/>
    </row>
    <row r="723" spans="1:10" ht="12.75">
      <c r="A723" s="236" t="s">
        <v>612</v>
      </c>
      <c r="B723" s="237">
        <v>200</v>
      </c>
      <c r="C723" s="51" t="s">
        <v>617</v>
      </c>
      <c r="D723" s="52">
        <v>5231100</v>
      </c>
      <c r="E723" s="52">
        <v>0</v>
      </c>
      <c r="F723" s="238">
        <f t="shared" si="6"/>
        <v>5231100</v>
      </c>
      <c r="H723" s="107"/>
      <c r="I723" s="107"/>
      <c r="J723" s="107"/>
    </row>
    <row r="724" spans="1:10" ht="117" customHeight="1">
      <c r="A724" s="236" t="s">
        <v>629</v>
      </c>
      <c r="B724" s="237">
        <v>200</v>
      </c>
      <c r="C724" s="51" t="s">
        <v>618</v>
      </c>
      <c r="D724" s="52">
        <v>52050600</v>
      </c>
      <c r="E724" s="52">
        <v>0</v>
      </c>
      <c r="F724" s="238">
        <f t="shared" si="6"/>
        <v>52050600</v>
      </c>
      <c r="H724" s="107"/>
      <c r="I724" s="107"/>
      <c r="J724" s="107"/>
    </row>
    <row r="725" spans="1:10" ht="12.75">
      <c r="A725" s="236" t="s">
        <v>610</v>
      </c>
      <c r="B725" s="237">
        <v>200</v>
      </c>
      <c r="C725" s="51" t="s">
        <v>619</v>
      </c>
      <c r="D725" s="52">
        <v>52050600</v>
      </c>
      <c r="E725" s="52">
        <v>0</v>
      </c>
      <c r="F725" s="238">
        <f t="shared" si="6"/>
        <v>52050600</v>
      </c>
      <c r="H725" s="107"/>
      <c r="I725" s="107"/>
      <c r="J725" s="107"/>
    </row>
    <row r="726" spans="1:10" ht="12.75">
      <c r="A726" s="236" t="s">
        <v>526</v>
      </c>
      <c r="B726" s="237">
        <v>200</v>
      </c>
      <c r="C726" s="51" t="s">
        <v>620</v>
      </c>
      <c r="D726" s="52">
        <v>52050600</v>
      </c>
      <c r="E726" s="52">
        <v>0</v>
      </c>
      <c r="F726" s="238">
        <f t="shared" si="6"/>
        <v>52050600</v>
      </c>
      <c r="H726" s="107"/>
      <c r="I726" s="107"/>
      <c r="J726" s="107"/>
    </row>
    <row r="727" spans="1:10" ht="12.75">
      <c r="A727" s="236" t="s">
        <v>209</v>
      </c>
      <c r="B727" s="237">
        <v>200</v>
      </c>
      <c r="C727" s="51" t="s">
        <v>621</v>
      </c>
      <c r="D727" s="52">
        <v>52050600</v>
      </c>
      <c r="E727" s="52">
        <v>0</v>
      </c>
      <c r="F727" s="238">
        <f t="shared" si="6"/>
        <v>52050600</v>
      </c>
      <c r="H727" s="107"/>
      <c r="I727" s="107"/>
      <c r="J727" s="107"/>
    </row>
    <row r="728" spans="1:10" ht="12.75">
      <c r="A728" s="236" t="s">
        <v>612</v>
      </c>
      <c r="B728" s="237">
        <v>200</v>
      </c>
      <c r="C728" s="51" t="s">
        <v>622</v>
      </c>
      <c r="D728" s="52">
        <v>52050600</v>
      </c>
      <c r="E728" s="52">
        <v>0</v>
      </c>
      <c r="F728" s="238">
        <f t="shared" si="6"/>
        <v>52050600</v>
      </c>
      <c r="H728" s="107"/>
      <c r="I728" s="107"/>
      <c r="J728" s="107"/>
    </row>
    <row r="729" spans="1:10" ht="123.75" customHeight="1">
      <c r="A729" s="236" t="s">
        <v>630</v>
      </c>
      <c r="B729" s="237">
        <v>200</v>
      </c>
      <c r="C729" s="51" t="s">
        <v>623</v>
      </c>
      <c r="D729" s="52">
        <v>5783500</v>
      </c>
      <c r="E729" s="52">
        <v>0</v>
      </c>
      <c r="F729" s="238">
        <f t="shared" si="6"/>
        <v>5783500</v>
      </c>
      <c r="H729" s="107"/>
      <c r="I729" s="107"/>
      <c r="J729" s="107"/>
    </row>
    <row r="730" spans="1:10" ht="12.75">
      <c r="A730" s="236" t="s">
        <v>610</v>
      </c>
      <c r="B730" s="237">
        <v>200</v>
      </c>
      <c r="C730" s="51" t="s">
        <v>624</v>
      </c>
      <c r="D730" s="52">
        <v>5783500</v>
      </c>
      <c r="E730" s="52">
        <v>0</v>
      </c>
      <c r="F730" s="238">
        <f t="shared" si="6"/>
        <v>5783500</v>
      </c>
      <c r="H730" s="107"/>
      <c r="I730" s="107"/>
      <c r="J730" s="107"/>
    </row>
    <row r="731" spans="1:10" ht="12.75">
      <c r="A731" s="236" t="s">
        <v>526</v>
      </c>
      <c r="B731" s="237">
        <v>200</v>
      </c>
      <c r="C731" s="51" t="s">
        <v>625</v>
      </c>
      <c r="D731" s="52">
        <v>5783500</v>
      </c>
      <c r="E731" s="52">
        <v>0</v>
      </c>
      <c r="F731" s="238">
        <f t="shared" si="6"/>
        <v>5783500</v>
      </c>
      <c r="H731" s="107"/>
      <c r="I731" s="107"/>
      <c r="J731" s="107"/>
    </row>
    <row r="732" spans="1:10" ht="12.75">
      <c r="A732" s="236" t="s">
        <v>209</v>
      </c>
      <c r="B732" s="237">
        <v>200</v>
      </c>
      <c r="C732" s="51" t="s">
        <v>626</v>
      </c>
      <c r="D732" s="52">
        <v>5783500</v>
      </c>
      <c r="E732" s="52">
        <v>0</v>
      </c>
      <c r="F732" s="238">
        <f t="shared" si="6"/>
        <v>5783500</v>
      </c>
      <c r="H732" s="107"/>
      <c r="I732" s="107"/>
      <c r="J732" s="107"/>
    </row>
    <row r="733" spans="1:10" ht="15.75" customHeight="1">
      <c r="A733" s="236" t="s">
        <v>612</v>
      </c>
      <c r="B733" s="237">
        <v>200</v>
      </c>
      <c r="C733" s="51" t="s">
        <v>627</v>
      </c>
      <c r="D733" s="52">
        <v>5783500</v>
      </c>
      <c r="E733" s="52">
        <v>0</v>
      </c>
      <c r="F733" s="238">
        <f t="shared" si="6"/>
        <v>5783500</v>
      </c>
      <c r="H733" s="107"/>
      <c r="I733" s="107"/>
      <c r="J733" s="107"/>
    </row>
    <row r="734" spans="1:10" ht="12.75">
      <c r="A734" s="239" t="s">
        <v>239</v>
      </c>
      <c r="B734" s="240">
        <v>200</v>
      </c>
      <c r="C734" s="50" t="s">
        <v>240</v>
      </c>
      <c r="D734" s="49">
        <v>6657000</v>
      </c>
      <c r="E734" s="49">
        <v>162929.62</v>
      </c>
      <c r="F734" s="241">
        <f aca="true" t="shared" si="7" ref="F734:F766">SUM(D734)-E734</f>
        <v>6494070.38</v>
      </c>
      <c r="H734" s="107"/>
      <c r="I734" s="107"/>
      <c r="J734" s="107"/>
    </row>
    <row r="735" spans="1:10" ht="22.5" hidden="1">
      <c r="A735" s="236" t="s">
        <v>525</v>
      </c>
      <c r="B735" s="237">
        <v>200</v>
      </c>
      <c r="C735" s="51" t="s">
        <v>442</v>
      </c>
      <c r="D735" s="52">
        <v>0</v>
      </c>
      <c r="E735" s="52">
        <v>0</v>
      </c>
      <c r="F735" s="238">
        <f t="shared" si="7"/>
        <v>0</v>
      </c>
      <c r="H735" s="107"/>
      <c r="I735" s="107"/>
      <c r="J735" s="107"/>
    </row>
    <row r="736" spans="1:10" ht="12.75" hidden="1">
      <c r="A736" s="236" t="s">
        <v>526</v>
      </c>
      <c r="B736" s="237">
        <v>200</v>
      </c>
      <c r="C736" s="51" t="s">
        <v>443</v>
      </c>
      <c r="D736" s="52">
        <v>0</v>
      </c>
      <c r="E736" s="52">
        <v>0</v>
      </c>
      <c r="F736" s="238">
        <f t="shared" si="7"/>
        <v>0</v>
      </c>
      <c r="H736" s="107"/>
      <c r="I736" s="107"/>
      <c r="J736" s="107"/>
    </row>
    <row r="737" spans="1:10" ht="12.75" hidden="1">
      <c r="A737" s="236" t="s">
        <v>534</v>
      </c>
      <c r="B737" s="237">
        <v>200</v>
      </c>
      <c r="C737" s="51" t="s">
        <v>444</v>
      </c>
      <c r="D737" s="52">
        <v>0</v>
      </c>
      <c r="E737" s="52">
        <v>0</v>
      </c>
      <c r="F737" s="238">
        <f t="shared" si="7"/>
        <v>0</v>
      </c>
      <c r="H737" s="107"/>
      <c r="I737" s="107"/>
      <c r="J737" s="107"/>
    </row>
    <row r="738" spans="1:10" ht="12.75" hidden="1">
      <c r="A738" s="236" t="s">
        <v>539</v>
      </c>
      <c r="B738" s="237">
        <v>200</v>
      </c>
      <c r="C738" s="51" t="s">
        <v>445</v>
      </c>
      <c r="D738" s="52">
        <v>0</v>
      </c>
      <c r="E738" s="52">
        <v>0</v>
      </c>
      <c r="F738" s="238">
        <f t="shared" si="7"/>
        <v>0</v>
      </c>
      <c r="H738" s="107"/>
      <c r="I738" s="107"/>
      <c r="J738" s="107"/>
    </row>
    <row r="739" spans="1:10" ht="17.25" customHeight="1">
      <c r="A739" s="236" t="s">
        <v>446</v>
      </c>
      <c r="B739" s="237">
        <v>200</v>
      </c>
      <c r="C739" s="51" t="s">
        <v>248</v>
      </c>
      <c r="D739" s="52">
        <v>6657000</v>
      </c>
      <c r="E739" s="52">
        <v>162929.62</v>
      </c>
      <c r="F739" s="238">
        <f t="shared" si="7"/>
        <v>6494070.38</v>
      </c>
      <c r="H739" s="107"/>
      <c r="I739" s="107"/>
      <c r="J739" s="107"/>
    </row>
    <row r="740" spans="1:10" ht="45">
      <c r="A740" s="236" t="s">
        <v>641</v>
      </c>
      <c r="B740" s="237">
        <v>200</v>
      </c>
      <c r="C740" s="51" t="s">
        <v>631</v>
      </c>
      <c r="D740" s="52">
        <v>900000</v>
      </c>
      <c r="E740" s="52">
        <v>104631.5</v>
      </c>
      <c r="F740" s="238">
        <f t="shared" si="7"/>
        <v>795368.5</v>
      </c>
      <c r="H740" s="107"/>
      <c r="I740" s="107"/>
      <c r="J740" s="107"/>
    </row>
    <row r="741" spans="1:10" ht="57.75" customHeight="1">
      <c r="A741" s="236" t="s">
        <v>642</v>
      </c>
      <c r="B741" s="237">
        <v>200</v>
      </c>
      <c r="C741" s="51" t="s">
        <v>632</v>
      </c>
      <c r="D741" s="52">
        <v>900000</v>
      </c>
      <c r="E741" s="52">
        <v>104631.5</v>
      </c>
      <c r="F741" s="238">
        <f t="shared" si="7"/>
        <v>795368.5</v>
      </c>
      <c r="H741" s="107"/>
      <c r="I741" s="107"/>
      <c r="J741" s="107"/>
    </row>
    <row r="742" spans="1:10" ht="22.5">
      <c r="A742" s="236" t="s">
        <v>234</v>
      </c>
      <c r="B742" s="237">
        <v>200</v>
      </c>
      <c r="C742" s="51" t="s">
        <v>633</v>
      </c>
      <c r="D742" s="52">
        <v>900000</v>
      </c>
      <c r="E742" s="52">
        <v>104631.5</v>
      </c>
      <c r="F742" s="238">
        <f t="shared" si="7"/>
        <v>795368.5</v>
      </c>
      <c r="H742" s="107"/>
      <c r="I742" s="107"/>
      <c r="J742" s="107"/>
    </row>
    <row r="743" spans="1:10" ht="12.75">
      <c r="A743" s="236" t="s">
        <v>526</v>
      </c>
      <c r="B743" s="237">
        <v>200</v>
      </c>
      <c r="C743" s="51" t="s">
        <v>634</v>
      </c>
      <c r="D743" s="52">
        <v>900000</v>
      </c>
      <c r="E743" s="52">
        <v>104631.5</v>
      </c>
      <c r="F743" s="238">
        <f t="shared" si="7"/>
        <v>795368.5</v>
      </c>
      <c r="H743" s="107"/>
      <c r="I743" s="107"/>
      <c r="J743" s="107"/>
    </row>
    <row r="744" spans="1:10" ht="12.75" hidden="1">
      <c r="A744" s="236"/>
      <c r="B744" s="237">
        <v>200</v>
      </c>
      <c r="C744" s="51"/>
      <c r="D744" s="52">
        <v>900000</v>
      </c>
      <c r="E744" s="52">
        <v>0</v>
      </c>
      <c r="F744" s="238">
        <f t="shared" si="7"/>
        <v>900000</v>
      </c>
      <c r="H744" s="107"/>
      <c r="I744" s="107"/>
      <c r="J744" s="107"/>
    </row>
    <row r="745" spans="1:10" ht="12.75">
      <c r="A745" s="236" t="s">
        <v>534</v>
      </c>
      <c r="B745" s="237">
        <v>200</v>
      </c>
      <c r="C745" s="51" t="s">
        <v>635</v>
      </c>
      <c r="D745" s="52">
        <v>450000</v>
      </c>
      <c r="E745" s="52">
        <v>74531.5</v>
      </c>
      <c r="F745" s="238">
        <f t="shared" si="7"/>
        <v>375468.5</v>
      </c>
      <c r="H745" s="107"/>
      <c r="I745" s="107"/>
      <c r="J745" s="107"/>
    </row>
    <row r="746" spans="1:10" ht="12.75">
      <c r="A746" s="236" t="s">
        <v>536</v>
      </c>
      <c r="B746" s="237">
        <v>200</v>
      </c>
      <c r="C746" s="51" t="s">
        <v>636</v>
      </c>
      <c r="D746" s="52">
        <v>150000</v>
      </c>
      <c r="E746" s="52">
        <v>62131.5</v>
      </c>
      <c r="F746" s="238">
        <f t="shared" si="7"/>
        <v>87868.5</v>
      </c>
      <c r="H746" s="107"/>
      <c r="I746" s="107"/>
      <c r="J746" s="107"/>
    </row>
    <row r="747" spans="1:10" ht="12.75">
      <c r="A747" s="236" t="s">
        <v>64</v>
      </c>
      <c r="B747" s="237">
        <v>200</v>
      </c>
      <c r="C747" s="51" t="s">
        <v>637</v>
      </c>
      <c r="D747" s="52">
        <v>50000</v>
      </c>
      <c r="E747" s="52">
        <v>0</v>
      </c>
      <c r="F747" s="238">
        <f t="shared" si="7"/>
        <v>50000</v>
      </c>
      <c r="H747" s="107"/>
      <c r="I747" s="107"/>
      <c r="J747" s="107"/>
    </row>
    <row r="748" spans="1:10" ht="12.75">
      <c r="A748" s="236" t="s">
        <v>539</v>
      </c>
      <c r="B748" s="237">
        <v>200</v>
      </c>
      <c r="C748" s="51" t="s">
        <v>638</v>
      </c>
      <c r="D748" s="52">
        <v>250000</v>
      </c>
      <c r="E748" s="52">
        <v>12400</v>
      </c>
      <c r="F748" s="238">
        <f t="shared" si="7"/>
        <v>237600</v>
      </c>
      <c r="H748" s="107"/>
      <c r="I748" s="107"/>
      <c r="J748" s="107"/>
    </row>
    <row r="749" spans="1:10" ht="12.75">
      <c r="A749" s="236" t="s">
        <v>540</v>
      </c>
      <c r="B749" s="237">
        <v>200</v>
      </c>
      <c r="C749" s="51" t="s">
        <v>639</v>
      </c>
      <c r="D749" s="52">
        <v>450000</v>
      </c>
      <c r="E749" s="52">
        <v>30100</v>
      </c>
      <c r="F749" s="238">
        <f t="shared" si="7"/>
        <v>419900</v>
      </c>
      <c r="H749" s="107"/>
      <c r="I749" s="107"/>
      <c r="J749" s="107"/>
    </row>
    <row r="750" spans="1:10" ht="33.75">
      <c r="A750" s="236" t="s">
        <v>643</v>
      </c>
      <c r="B750" s="237">
        <v>200</v>
      </c>
      <c r="C750" s="51" t="s">
        <v>640</v>
      </c>
      <c r="D750" s="52">
        <v>5757000</v>
      </c>
      <c r="E750" s="52">
        <v>58298.12</v>
      </c>
      <c r="F750" s="238">
        <f t="shared" si="7"/>
        <v>5698701.88</v>
      </c>
      <c r="H750" s="107"/>
      <c r="I750" s="107"/>
      <c r="J750" s="107"/>
    </row>
    <row r="751" spans="1:10" ht="60" customHeight="1">
      <c r="A751" s="236" t="s">
        <v>653</v>
      </c>
      <c r="B751" s="237">
        <v>200</v>
      </c>
      <c r="C751" s="51" t="s">
        <v>644</v>
      </c>
      <c r="D751" s="52">
        <v>5757000</v>
      </c>
      <c r="E751" s="52">
        <v>58298.12</v>
      </c>
      <c r="F751" s="238">
        <f t="shared" si="7"/>
        <v>5698701.88</v>
      </c>
      <c r="H751" s="107"/>
      <c r="I751" s="107"/>
      <c r="J751" s="107"/>
    </row>
    <row r="752" spans="1:10" ht="22.5">
      <c r="A752" s="236" t="s">
        <v>234</v>
      </c>
      <c r="B752" s="237">
        <v>200</v>
      </c>
      <c r="C752" s="51" t="s">
        <v>645</v>
      </c>
      <c r="D752" s="52">
        <v>178800</v>
      </c>
      <c r="E752" s="52">
        <v>58298.12</v>
      </c>
      <c r="F752" s="238">
        <f t="shared" si="7"/>
        <v>120501.88</v>
      </c>
      <c r="H752" s="107"/>
      <c r="I752" s="107"/>
      <c r="J752" s="107"/>
    </row>
    <row r="753" spans="1:10" ht="12.75">
      <c r="A753" s="236" t="s">
        <v>526</v>
      </c>
      <c r="B753" s="237">
        <v>200</v>
      </c>
      <c r="C753" s="51" t="s">
        <v>646</v>
      </c>
      <c r="D753" s="52">
        <v>178800</v>
      </c>
      <c r="E753" s="52">
        <v>58298.12</v>
      </c>
      <c r="F753" s="238">
        <f t="shared" si="7"/>
        <v>120501.88</v>
      </c>
      <c r="H753" s="107"/>
      <c r="I753" s="107"/>
      <c r="J753" s="107"/>
    </row>
    <row r="754" spans="1:10" ht="12.75">
      <c r="A754" s="236" t="s">
        <v>534</v>
      </c>
      <c r="B754" s="237">
        <v>200</v>
      </c>
      <c r="C754" s="51" t="s">
        <v>647</v>
      </c>
      <c r="D754" s="52">
        <v>178800</v>
      </c>
      <c r="E754" s="52">
        <v>58298.12</v>
      </c>
      <c r="F754" s="238">
        <f t="shared" si="7"/>
        <v>120501.88</v>
      </c>
      <c r="H754" s="107"/>
      <c r="I754" s="107"/>
      <c r="J754" s="107"/>
    </row>
    <row r="755" spans="1:10" ht="12.75">
      <c r="A755" s="236" t="s">
        <v>64</v>
      </c>
      <c r="B755" s="237">
        <v>200</v>
      </c>
      <c r="C755" s="51" t="s">
        <v>648</v>
      </c>
      <c r="D755" s="52">
        <v>58300</v>
      </c>
      <c r="E755" s="52">
        <v>58298.12</v>
      </c>
      <c r="F755" s="238">
        <f t="shared" si="7"/>
        <v>1.8799999999973807</v>
      </c>
      <c r="H755" s="107"/>
      <c r="I755" s="107"/>
      <c r="J755" s="107"/>
    </row>
    <row r="756" spans="1:10" ht="12.75">
      <c r="A756" s="236" t="s">
        <v>539</v>
      </c>
      <c r="B756" s="237">
        <v>200</v>
      </c>
      <c r="C756" s="51" t="s">
        <v>649</v>
      </c>
      <c r="D756" s="52">
        <v>120500</v>
      </c>
      <c r="E756" s="52">
        <v>0</v>
      </c>
      <c r="F756" s="238">
        <f t="shared" si="7"/>
        <v>120500</v>
      </c>
      <c r="H756" s="107"/>
      <c r="I756" s="107"/>
      <c r="J756" s="107"/>
    </row>
    <row r="757" spans="1:10" ht="33.75">
      <c r="A757" s="236" t="s">
        <v>943</v>
      </c>
      <c r="B757" s="237">
        <v>200</v>
      </c>
      <c r="C757" s="51" t="s">
        <v>650</v>
      </c>
      <c r="D757" s="52">
        <v>5578200</v>
      </c>
      <c r="E757" s="52">
        <v>0</v>
      </c>
      <c r="F757" s="238">
        <f t="shared" si="7"/>
        <v>5578200</v>
      </c>
      <c r="H757" s="107"/>
      <c r="I757" s="107"/>
      <c r="J757" s="107"/>
    </row>
    <row r="758" spans="1:10" ht="12.75">
      <c r="A758" s="236" t="s">
        <v>541</v>
      </c>
      <c r="B758" s="237">
        <v>200</v>
      </c>
      <c r="C758" s="51" t="s">
        <v>651</v>
      </c>
      <c r="D758" s="52">
        <v>5578200</v>
      </c>
      <c r="E758" s="52">
        <v>0</v>
      </c>
      <c r="F758" s="238">
        <f t="shared" si="7"/>
        <v>5578200</v>
      </c>
      <c r="H758" s="107"/>
      <c r="I758" s="107"/>
      <c r="J758" s="107"/>
    </row>
    <row r="759" spans="1:10" ht="12.75">
      <c r="A759" s="236" t="s">
        <v>542</v>
      </c>
      <c r="B759" s="237">
        <v>200</v>
      </c>
      <c r="C759" s="51" t="s">
        <v>652</v>
      </c>
      <c r="D759" s="52">
        <v>5578200</v>
      </c>
      <c r="E759" s="52">
        <v>0</v>
      </c>
      <c r="F759" s="238">
        <f t="shared" si="7"/>
        <v>5578200</v>
      </c>
      <c r="H759" s="107"/>
      <c r="I759" s="107"/>
      <c r="J759" s="107"/>
    </row>
    <row r="760" spans="1:10" ht="33.75">
      <c r="A760" s="239" t="s">
        <v>447</v>
      </c>
      <c r="B760" s="240">
        <v>200</v>
      </c>
      <c r="C760" s="50" t="s">
        <v>411</v>
      </c>
      <c r="D760" s="49">
        <v>28424500</v>
      </c>
      <c r="E760" s="49">
        <v>7106100</v>
      </c>
      <c r="F760" s="241">
        <f t="shared" si="7"/>
        <v>21318400</v>
      </c>
      <c r="H760" s="107"/>
      <c r="I760" s="107"/>
      <c r="J760" s="107"/>
    </row>
    <row r="761" spans="1:10" ht="12.75">
      <c r="A761" s="236" t="s">
        <v>448</v>
      </c>
      <c r="B761" s="237">
        <v>200</v>
      </c>
      <c r="C761" s="51" t="s">
        <v>449</v>
      </c>
      <c r="D761" s="52">
        <v>28424500</v>
      </c>
      <c r="E761" s="52">
        <v>7106100</v>
      </c>
      <c r="F761" s="238">
        <f t="shared" si="7"/>
        <v>21318400</v>
      </c>
      <c r="H761" s="107"/>
      <c r="I761" s="107"/>
      <c r="J761" s="107"/>
    </row>
    <row r="762" spans="1:10" ht="12.75">
      <c r="A762" s="236" t="s">
        <v>71</v>
      </c>
      <c r="B762" s="237">
        <v>200</v>
      </c>
      <c r="C762" s="51" t="s">
        <v>654</v>
      </c>
      <c r="D762" s="52">
        <v>28424500</v>
      </c>
      <c r="E762" s="52">
        <v>7106100</v>
      </c>
      <c r="F762" s="238">
        <f t="shared" si="7"/>
        <v>21318400</v>
      </c>
      <c r="H762" s="107"/>
      <c r="I762" s="107"/>
      <c r="J762" s="107"/>
    </row>
    <row r="763" spans="1:10" ht="60.75" customHeight="1">
      <c r="A763" s="236" t="s">
        <v>660</v>
      </c>
      <c r="B763" s="237">
        <v>200</v>
      </c>
      <c r="C763" s="51" t="s">
        <v>655</v>
      </c>
      <c r="D763" s="52">
        <v>28424500</v>
      </c>
      <c r="E763" s="52">
        <v>7106100</v>
      </c>
      <c r="F763" s="238">
        <f t="shared" si="7"/>
        <v>21318400</v>
      </c>
      <c r="H763" s="107"/>
      <c r="I763" s="107"/>
      <c r="J763" s="107"/>
    </row>
    <row r="764" spans="1:10" ht="38.25" customHeight="1">
      <c r="A764" s="236" t="s">
        <v>661</v>
      </c>
      <c r="B764" s="237">
        <v>200</v>
      </c>
      <c r="C764" s="51" t="s">
        <v>656</v>
      </c>
      <c r="D764" s="52">
        <v>28424500</v>
      </c>
      <c r="E764" s="52">
        <v>7106100</v>
      </c>
      <c r="F764" s="238">
        <f t="shared" si="7"/>
        <v>21318400</v>
      </c>
      <c r="H764" s="107"/>
      <c r="I764" s="107"/>
      <c r="J764" s="107"/>
    </row>
    <row r="765" spans="1:10" ht="12.75">
      <c r="A765" s="236" t="s">
        <v>526</v>
      </c>
      <c r="B765" s="237">
        <v>200</v>
      </c>
      <c r="C765" s="51" t="s">
        <v>657</v>
      </c>
      <c r="D765" s="52">
        <v>28424500</v>
      </c>
      <c r="E765" s="52">
        <v>7106100</v>
      </c>
      <c r="F765" s="238">
        <f t="shared" si="7"/>
        <v>21318400</v>
      </c>
      <c r="H765" s="107"/>
      <c r="I765" s="107"/>
      <c r="J765" s="107"/>
    </row>
    <row r="766" spans="1:10" ht="12.75">
      <c r="A766" s="236" t="s">
        <v>307</v>
      </c>
      <c r="B766" s="237">
        <v>200</v>
      </c>
      <c r="C766" s="51" t="s">
        <v>658</v>
      </c>
      <c r="D766" s="52">
        <v>28424500</v>
      </c>
      <c r="E766" s="52">
        <v>7106100</v>
      </c>
      <c r="F766" s="238">
        <f t="shared" si="7"/>
        <v>21318400</v>
      </c>
      <c r="H766" s="107"/>
      <c r="I766" s="107"/>
      <c r="J766" s="107"/>
    </row>
    <row r="767" spans="1:10" ht="23.25" thickBot="1">
      <c r="A767" s="280" t="s">
        <v>308</v>
      </c>
      <c r="B767" s="237">
        <v>200</v>
      </c>
      <c r="C767" s="261" t="s">
        <v>659</v>
      </c>
      <c r="D767" s="52">
        <v>28424500</v>
      </c>
      <c r="E767" s="52">
        <v>7106100</v>
      </c>
      <c r="F767" s="281"/>
      <c r="H767" s="107"/>
      <c r="I767" s="107"/>
      <c r="J767" s="107"/>
    </row>
    <row r="768" spans="1:10" s="139" customFormat="1" ht="18" customHeight="1" thickBot="1">
      <c r="A768" s="282" t="s">
        <v>249</v>
      </c>
      <c r="B768" s="283">
        <v>450</v>
      </c>
      <c r="C768" s="265" t="s">
        <v>358</v>
      </c>
      <c r="D768" s="180">
        <v>36273100</v>
      </c>
      <c r="E768" s="180">
        <v>14753407.43</v>
      </c>
      <c r="F768" s="284" t="s">
        <v>437</v>
      </c>
      <c r="H768" s="107"/>
      <c r="I768" s="107"/>
      <c r="J768" s="107"/>
    </row>
    <row r="769" spans="1:10" ht="12.75">
      <c r="A769" s="285"/>
      <c r="B769" s="286"/>
      <c r="C769" s="181"/>
      <c r="D769" s="182"/>
      <c r="E769" s="182"/>
      <c r="F769" s="182"/>
      <c r="H769" s="1"/>
      <c r="I769" s="1"/>
      <c r="J769" s="117"/>
    </row>
    <row r="770" spans="8:10" ht="12.75">
      <c r="H770" s="1"/>
      <c r="I770" s="1"/>
      <c r="J770" s="117"/>
    </row>
    <row r="771" spans="8:9" ht="12.75">
      <c r="H771" s="135"/>
      <c r="I771" s="135"/>
    </row>
    <row r="772" spans="8:9" ht="12.75">
      <c r="H772" s="135"/>
      <c r="I772" s="135"/>
    </row>
    <row r="773" spans="8:9" ht="12.75">
      <c r="H773" s="135"/>
      <c r="I773" s="135"/>
    </row>
    <row r="774" spans="8:9" ht="12.75">
      <c r="H774" s="135"/>
      <c r="I774" s="135"/>
    </row>
    <row r="775" spans="8:9" ht="12.75">
      <c r="H775" s="135"/>
      <c r="I775" s="135"/>
    </row>
    <row r="776" spans="8:9" ht="12.75">
      <c r="H776" s="135"/>
      <c r="I776" s="135"/>
    </row>
    <row r="777" spans="8:9" ht="12.75">
      <c r="H777" s="135"/>
      <c r="I777" s="135"/>
    </row>
    <row r="778" spans="8:9" ht="12.75">
      <c r="H778" s="135"/>
      <c r="I778" s="135"/>
    </row>
    <row r="779" spans="8:9" ht="12.75">
      <c r="H779" s="135"/>
      <c r="I779" s="135"/>
    </row>
    <row r="780" spans="8:9" ht="12.75">
      <c r="H780" s="135"/>
      <c r="I780" s="135"/>
    </row>
    <row r="781" spans="8:9" ht="12.75">
      <c r="H781" s="135"/>
      <c r="I781" s="135"/>
    </row>
    <row r="782" spans="8:9" ht="12.75">
      <c r="H782" s="135"/>
      <c r="I782" s="135"/>
    </row>
    <row r="783" spans="8:9" ht="12.75">
      <c r="H783" s="135"/>
      <c r="I783" s="135"/>
    </row>
    <row r="784" spans="8:9" ht="12.75">
      <c r="H784" s="135"/>
      <c r="I784" s="135"/>
    </row>
    <row r="785" spans="8:9" ht="12.75">
      <c r="H785" s="135"/>
      <c r="I785" s="135"/>
    </row>
    <row r="786" spans="8:9" ht="12.75">
      <c r="H786" s="135"/>
      <c r="I786" s="135"/>
    </row>
    <row r="787" spans="8:9" ht="12.75">
      <c r="H787" s="135"/>
      <c r="I787" s="135"/>
    </row>
    <row r="788" spans="8:9" ht="12.75">
      <c r="H788" s="135"/>
      <c r="I788" s="135"/>
    </row>
    <row r="789" spans="8:9" ht="12.75">
      <c r="H789" s="135"/>
      <c r="I789" s="135"/>
    </row>
    <row r="790" spans="8:9" ht="12.75">
      <c r="H790" s="135"/>
      <c r="I790" s="135"/>
    </row>
    <row r="791" spans="8:9" ht="12.75">
      <c r="H791" s="135"/>
      <c r="I791" s="135"/>
    </row>
    <row r="792" spans="8:9" ht="12.75">
      <c r="H792" s="135"/>
      <c r="I792" s="135"/>
    </row>
    <row r="793" spans="8:9" ht="12.75">
      <c r="H793" s="135"/>
      <c r="I793" s="135"/>
    </row>
    <row r="794" spans="8:9" ht="12.75">
      <c r="H794" s="135"/>
      <c r="I794" s="135"/>
    </row>
    <row r="795" spans="8:9" ht="12.75">
      <c r="H795" s="135"/>
      <c r="I795" s="135"/>
    </row>
    <row r="796" spans="8:9" ht="12.75">
      <c r="H796" s="135"/>
      <c r="I796" s="135"/>
    </row>
    <row r="797" spans="8:9" ht="12.75">
      <c r="H797" s="135"/>
      <c r="I797" s="135"/>
    </row>
    <row r="798" spans="8:9" ht="12.75">
      <c r="H798" s="135"/>
      <c r="I798" s="135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4">
      <selection activeCell="A34" sqref="A33:A35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356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4" t="s">
        <v>252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5"/>
      <c r="B6" s="86"/>
      <c r="C6" s="87" t="s">
        <v>364</v>
      </c>
      <c r="D6" s="88"/>
      <c r="E6" s="310" t="s">
        <v>350</v>
      </c>
      <c r="F6" s="313" t="s">
        <v>348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9"/>
      <c r="B7" s="4"/>
      <c r="C7" s="38" t="s">
        <v>365</v>
      </c>
      <c r="D7" s="7" t="s">
        <v>352</v>
      </c>
      <c r="E7" s="311"/>
      <c r="F7" s="3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90" t="s">
        <v>338</v>
      </c>
      <c r="B8" s="8" t="s">
        <v>339</v>
      </c>
      <c r="C8" s="91" t="s">
        <v>366</v>
      </c>
      <c r="D8" s="7" t="s">
        <v>353</v>
      </c>
      <c r="E8" s="311"/>
      <c r="F8" s="3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92"/>
      <c r="B9" s="8" t="s">
        <v>340</v>
      </c>
      <c r="C9" s="38" t="s">
        <v>362</v>
      </c>
      <c r="D9" s="9" t="s">
        <v>326</v>
      </c>
      <c r="E9" s="311"/>
      <c r="F9" s="3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103"/>
      <c r="B10" s="104" t="s">
        <v>341</v>
      </c>
      <c r="C10" s="105" t="s">
        <v>363</v>
      </c>
      <c r="D10" s="106"/>
      <c r="E10" s="312"/>
      <c r="F10" s="3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9">
        <v>1</v>
      </c>
      <c r="B11" s="81">
        <v>2</v>
      </c>
      <c r="C11" s="100">
        <v>3</v>
      </c>
      <c r="D11" s="101">
        <v>4</v>
      </c>
      <c r="E11" s="101">
        <v>5</v>
      </c>
      <c r="F11" s="102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93" t="s">
        <v>309</v>
      </c>
      <c r="B12" s="45">
        <v>500</v>
      </c>
      <c r="C12" s="37" t="s">
        <v>358</v>
      </c>
      <c r="D12" s="43">
        <v>-23937400</v>
      </c>
      <c r="E12" s="73">
        <v>-14753407.43</v>
      </c>
      <c r="F12" s="94">
        <f aca="true" t="shared" si="0" ref="F12:F18">D12-E12</f>
        <v>-9183992.57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93" t="s">
        <v>310</v>
      </c>
      <c r="B13" s="45">
        <v>700</v>
      </c>
      <c r="C13" s="37" t="s">
        <v>311</v>
      </c>
      <c r="D13" s="43">
        <v>-23937400</v>
      </c>
      <c r="E13" s="73">
        <v>-14753407.43</v>
      </c>
      <c r="F13" s="94">
        <f t="shared" si="0"/>
        <v>-9183992.57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93" t="s">
        <v>312</v>
      </c>
      <c r="B14" s="45">
        <v>700</v>
      </c>
      <c r="C14" s="37" t="s">
        <v>313</v>
      </c>
      <c r="D14" s="43">
        <v>-447001360</v>
      </c>
      <c r="E14" s="73">
        <v>-56734831.74</v>
      </c>
      <c r="F14" s="94">
        <f t="shared" si="0"/>
        <v>-390266528.26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93" t="s">
        <v>314</v>
      </c>
      <c r="B15" s="45">
        <v>710</v>
      </c>
      <c r="C15" s="37" t="s">
        <v>315</v>
      </c>
      <c r="D15" s="43">
        <v>-447001360</v>
      </c>
      <c r="E15" s="73">
        <v>-56734831.74</v>
      </c>
      <c r="F15" s="94" t="s">
        <v>437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93" t="s">
        <v>316</v>
      </c>
      <c r="B16" s="45">
        <v>710</v>
      </c>
      <c r="C16" s="37" t="s">
        <v>317</v>
      </c>
      <c r="D16" s="43">
        <v>-447001360</v>
      </c>
      <c r="E16" s="73">
        <v>-56734831.74</v>
      </c>
      <c r="F16" s="94" t="s">
        <v>437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93" t="s">
        <v>318</v>
      </c>
      <c r="B17" s="45">
        <v>710</v>
      </c>
      <c r="C17" s="37" t="s">
        <v>1064</v>
      </c>
      <c r="D17" s="43">
        <v>-447001360</v>
      </c>
      <c r="E17" s="73">
        <v>-56734831.74</v>
      </c>
      <c r="F17" s="94" t="s">
        <v>437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93" t="s">
        <v>319</v>
      </c>
      <c r="B18" s="45">
        <v>700</v>
      </c>
      <c r="C18" s="37" t="s">
        <v>320</v>
      </c>
      <c r="D18" s="43">
        <v>423063960</v>
      </c>
      <c r="E18" s="73">
        <v>41981424.31</v>
      </c>
      <c r="F18" s="94">
        <f t="shared" si="0"/>
        <v>381082535.69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93" t="s">
        <v>321</v>
      </c>
      <c r="B19" s="45">
        <v>720</v>
      </c>
      <c r="C19" s="37" t="s">
        <v>322</v>
      </c>
      <c r="D19" s="43">
        <v>423063960</v>
      </c>
      <c r="E19" s="73">
        <v>41981424.31</v>
      </c>
      <c r="F19" s="94" t="s">
        <v>437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5" t="s">
        <v>323</v>
      </c>
      <c r="B20" s="53">
        <v>720</v>
      </c>
      <c r="C20" s="40" t="s">
        <v>324</v>
      </c>
      <c r="D20" s="43">
        <v>423063960</v>
      </c>
      <c r="E20" s="73">
        <v>41981424.31</v>
      </c>
      <c r="F20" s="96" t="s">
        <v>437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7" t="s">
        <v>325</v>
      </c>
      <c r="B21" s="46">
        <v>720</v>
      </c>
      <c r="C21" s="44" t="s">
        <v>1063</v>
      </c>
      <c r="D21" s="43">
        <v>423063960</v>
      </c>
      <c r="E21" s="73">
        <v>41981424.31</v>
      </c>
      <c r="F21" s="98" t="s">
        <v>437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82"/>
      <c r="B22" s="83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16" t="s">
        <v>250</v>
      </c>
      <c r="B24" s="61"/>
      <c r="C24" s="60"/>
      <c r="D24" s="61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16"/>
      <c r="B25" s="62" t="s">
        <v>374</v>
      </c>
      <c r="C25" s="63" t="s">
        <v>296</v>
      </c>
      <c r="D25" s="64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369</v>
      </c>
      <c r="B26" s="71" t="s">
        <v>370</v>
      </c>
      <c r="C26" s="72" t="s">
        <v>368</v>
      </c>
      <c r="D26" s="66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71"/>
      <c r="C27" s="72"/>
      <c r="D27" s="66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61"/>
      <c r="B28" s="62"/>
      <c r="C28" s="65"/>
      <c r="D28" s="66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16" t="s">
        <v>251</v>
      </c>
      <c r="B29" s="65"/>
      <c r="C29" s="64"/>
      <c r="D29" s="66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16"/>
      <c r="B30" s="62" t="s">
        <v>375</v>
      </c>
      <c r="C30" s="63" t="s">
        <v>295</v>
      </c>
      <c r="D30" s="66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9"/>
      <c r="B31" s="71" t="s">
        <v>371</v>
      </c>
      <c r="C31" s="72" t="s">
        <v>368</v>
      </c>
      <c r="D31" s="66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9"/>
      <c r="B32" s="71"/>
      <c r="C32" s="72"/>
      <c r="D32" s="66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7"/>
      <c r="B33" s="62"/>
      <c r="C33" s="65"/>
      <c r="D33" s="66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17" t="s">
        <v>373</v>
      </c>
      <c r="B34" s="65"/>
      <c r="C34" s="64"/>
      <c r="D34" s="68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17"/>
      <c r="B35" s="62" t="s">
        <v>375</v>
      </c>
      <c r="C35" s="63" t="s">
        <v>294</v>
      </c>
      <c r="D35" s="68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372</v>
      </c>
      <c r="B36" s="71" t="s">
        <v>371</v>
      </c>
      <c r="C36" s="72" t="s">
        <v>368</v>
      </c>
      <c r="D36" s="67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71"/>
      <c r="C37" s="72"/>
      <c r="D37" s="67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61"/>
      <c r="B38" s="65"/>
      <c r="C38" s="64"/>
      <c r="D38" s="69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97" t="s">
        <v>1065</v>
      </c>
      <c r="B39" s="65"/>
      <c r="C39" s="64"/>
      <c r="D39" s="69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70"/>
      <c r="B40" s="70"/>
      <c r="C40" s="62"/>
      <c r="D40" s="69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62"/>
      <c r="B41" s="62"/>
      <c r="C41" s="62"/>
      <c r="D41" s="69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6"/>
      <c r="I218" s="36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6"/>
      <c r="I219" s="36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6"/>
      <c r="I220" s="36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2015-04-16T07:55:00Z</cp:lastPrinted>
  <dcterms:created xsi:type="dcterms:W3CDTF">1999-06-18T11:49:53Z</dcterms:created>
  <dcterms:modified xsi:type="dcterms:W3CDTF">2017-06-16T10:06:22Z</dcterms:modified>
  <cp:category/>
  <cp:version/>
  <cp:contentType/>
  <cp:contentStatus/>
</cp:coreProperties>
</file>